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Прилож. 3 - Реестр АОСН" sheetId="1" state="visible" r:id="rId1"/>
    <sheet name="Прил. 5 - Сводный АОСН " sheetId="2" state="visible" r:id="rId2"/>
  </sheets>
  <definedNames>
    <definedName name="_xlnm.Print_Area" localSheetId="0">'Прилож. 3 - Реестр АОСН'!$B$1:$H$65</definedName>
    <definedName name="_xlnm.Print_Area" localSheetId="1">'Прил. 5 - Сводный АОСН '!$A$1:$E$30</definedName>
  </definedNames>
  <calcPr/>
</workbook>
</file>

<file path=xl/sharedStrings.xml><?xml version="1.0" encoding="utf-8"?>
<sst xmlns="http://schemas.openxmlformats.org/spreadsheetml/2006/main" count="86" uniqueCount="86">
  <si>
    <t xml:space="preserve">Приложение 3</t>
  </si>
  <si>
    <t xml:space="preserve">Реестр потребителей,подключеннык  к устройствам  противоаврийной автоматики АОСН
в Новгородском филиале ПАО "Россети Северо-Запад"  
по данным контрольных замеров 17.12.2025 г</t>
  </si>
  <si>
    <t xml:space="preserve">Управляющее воздействие на отключение потребителей</t>
  </si>
  <si>
    <t xml:space="preserve">Противоаварийные  автоматики, формирующие  и  реализующие  эти  воздействия</t>
  </si>
  <si>
    <t xml:space="preserve">Присоединения подключенные под воздействия противоаварийной автоматики (ПА)</t>
  </si>
  <si>
    <t xml:space="preserve">Объемы воздействия ПА (МВт)</t>
  </si>
  <si>
    <t xml:space="preserve">Сетевые  и  иные  организации, ответственные за подключение  потребителей под действие ПА</t>
  </si>
  <si>
    <t>4-00</t>
  </si>
  <si>
    <t>10-00</t>
  </si>
  <si>
    <t>18-00</t>
  </si>
  <si>
    <t xml:space="preserve">АОСН ПС 110 кВ Парфино</t>
  </si>
  <si>
    <t xml:space="preserve">ПС 110 кВ Парфино</t>
  </si>
  <si>
    <t xml:space="preserve">1 ступень </t>
  </si>
  <si>
    <t xml:space="preserve">В-6 кВ ф.2  Г/С </t>
  </si>
  <si>
    <t>"Новгородэнерго"</t>
  </si>
  <si>
    <t xml:space="preserve">В-6 кВ ф.5   Г/С ВОС</t>
  </si>
  <si>
    <t xml:space="preserve">В-6 кВ ф.7   ПФК</t>
  </si>
  <si>
    <t xml:space="preserve">В-6 кВ ф.1   Г/С </t>
  </si>
  <si>
    <t xml:space="preserve">В-6 кВ ф.3   ПФК</t>
  </si>
  <si>
    <t xml:space="preserve">2 ступень </t>
  </si>
  <si>
    <t xml:space="preserve">В-10 кВ ф.5  Г/С ВОС</t>
  </si>
  <si>
    <t xml:space="preserve">В-10 кВ ф.3  Сельская кот-я, ВОС, КНС</t>
  </si>
  <si>
    <t xml:space="preserve">В-10 кВ ф.2  Сельская кот-я, ВОС</t>
  </si>
  <si>
    <t xml:space="preserve">В-10 кВ ф.6 Г/С  ВОС</t>
  </si>
  <si>
    <t xml:space="preserve">В-10 кВ ф.7  Г/С</t>
  </si>
  <si>
    <t>Всего</t>
  </si>
  <si>
    <t xml:space="preserve">Итого СЭС</t>
  </si>
  <si>
    <t xml:space="preserve">АОСН-110 Окуловско-Боровичского узла</t>
  </si>
  <si>
    <t xml:space="preserve"> ПС 110 кВ Прогресс</t>
  </si>
  <si>
    <t xml:space="preserve">В-110 кВ л. Яг-1</t>
  </si>
  <si>
    <t xml:space="preserve">В-110 кВ л. Пт-1</t>
  </si>
  <si>
    <t xml:space="preserve">В-10 кВ ф.3 </t>
  </si>
  <si>
    <t xml:space="preserve">В-10 кВ ф.8</t>
  </si>
  <si>
    <t xml:space="preserve">В-10 кВ ф.11 Г/С</t>
  </si>
  <si>
    <t xml:space="preserve">В-10 кВ ф.12 Г/С</t>
  </si>
  <si>
    <t xml:space="preserve">В-10 кВ ф.13 Г/С</t>
  </si>
  <si>
    <t xml:space="preserve">В-10 кВ ф.18 </t>
  </si>
  <si>
    <t xml:space="preserve">В-10 кВ ф.21</t>
  </si>
  <si>
    <t xml:space="preserve">В-10 кВ ф.23</t>
  </si>
  <si>
    <t xml:space="preserve">В-10 кВ ф.24</t>
  </si>
  <si>
    <t xml:space="preserve">В-10 кВ ф.25</t>
  </si>
  <si>
    <t xml:space="preserve">ПС 110 кВ Сельская</t>
  </si>
  <si>
    <t xml:space="preserve">В-10 кВ ф.1</t>
  </si>
  <si>
    <t xml:space="preserve">В-10 кВ ф.2</t>
  </si>
  <si>
    <t xml:space="preserve">В-10 кВ ф.5</t>
  </si>
  <si>
    <t xml:space="preserve">В-10 кВ ф.10</t>
  </si>
  <si>
    <t xml:space="preserve">В-10 кВ ф.11</t>
  </si>
  <si>
    <t xml:space="preserve">ПС 110 кВ  Пестово</t>
  </si>
  <si>
    <t xml:space="preserve">В-10 кВ ф.3</t>
  </si>
  <si>
    <t xml:space="preserve">В-10 кВ ф.6</t>
  </si>
  <si>
    <t xml:space="preserve">В-10 кВ ф.7</t>
  </si>
  <si>
    <t xml:space="preserve">В-10 кВ ф.12 </t>
  </si>
  <si>
    <t xml:space="preserve">ПС 110 кВ Огнеупоры</t>
  </si>
  <si>
    <t xml:space="preserve">В-6 кВ Т-1</t>
  </si>
  <si>
    <t xml:space="preserve">В-6 кВ Т-2</t>
  </si>
  <si>
    <t xml:space="preserve">В-35 кВ Т-1</t>
  </si>
  <si>
    <t xml:space="preserve">В-35 кВ Т-2</t>
  </si>
  <si>
    <t xml:space="preserve">Итого БЭС</t>
  </si>
  <si>
    <t xml:space="preserve">Итого АОСН</t>
  </si>
  <si>
    <t xml:space="preserve">Начальник службы электрических </t>
  </si>
  <si>
    <t xml:space="preserve">режимов ЦУС</t>
  </si>
  <si>
    <t>А.В.Антонова</t>
  </si>
  <si>
    <t xml:space="preserve">Приложение 7</t>
  </si>
  <si>
    <t xml:space="preserve">Сводные таблицы по объемам нагрузки потребителей,                               подключенных к АОСН в Новгородском  филиале                                                        ПАО "Россети Северо-Запад"                                                                       по данным контрольных замеров  17.12.2025 г.</t>
  </si>
  <si>
    <t xml:space="preserve">АОСН ПС 110 кВ Парфино
</t>
  </si>
  <si>
    <t xml:space="preserve">Объекты </t>
  </si>
  <si>
    <t xml:space="preserve">Отключаемое присоединение</t>
  </si>
  <si>
    <t xml:space="preserve">Нагрузка
P, МВт</t>
  </si>
  <si>
    <t>04-00</t>
  </si>
  <si>
    <t xml:space="preserve">1 ступень</t>
  </si>
  <si>
    <t>Т-1</t>
  </si>
  <si>
    <t xml:space="preserve">В 6 кВ: Л-2, Л-5, Л-7</t>
  </si>
  <si>
    <t>Т-2</t>
  </si>
  <si>
    <t xml:space="preserve">В 6 кВ:  Л-1, Л-3</t>
  </si>
  <si>
    <t xml:space="preserve">2 ступень</t>
  </si>
  <si>
    <t xml:space="preserve">В 10 кВ: Л-5,  Л-3</t>
  </si>
  <si>
    <t xml:space="preserve">В 10 кВ:Л-2, Л-6,  Л-7</t>
  </si>
  <si>
    <t xml:space="preserve">ОН от АОСН</t>
  </si>
  <si>
    <t xml:space="preserve">ПС 110 кв
 Прогресс</t>
  </si>
  <si>
    <t xml:space="preserve">
В-110 кВ л. Яг-1 выведено                                      В-110 кВ л. Пт-1 выведено                                  В-10 кВ ф.3,7,8,11,12,13,
18,21,23,24,25</t>
  </si>
  <si>
    <t xml:space="preserve">В-10 кВ ф. 1,2,5,8,10,11</t>
  </si>
  <si>
    <t xml:space="preserve">ПС 110 кВ Пестово</t>
  </si>
  <si>
    <t xml:space="preserve">В-10 кВ ф. 6, 7, 8, 10, 12                                  В-10 кВ ф.2, 3, 5</t>
  </si>
  <si>
    <t xml:space="preserve">В-6 кВ Т-1, Т-2                                            В-35 кВ Т-1, Т-2</t>
  </si>
  <si>
    <t xml:space="preserve">ИТОГО АОСН</t>
  </si>
  <si>
    <t xml:space="preserve">А.В. Антонова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</si>
</sst>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0.0"/>
  </numFmts>
  <fonts count="25">
    <font>
      <sz val="10.000000"/>
      <color theme="1"/>
      <name val="Arial Cyr"/>
    </font>
    <font>
      <b/>
      <sz val="13.000000"/>
      <name val="Times New Roman"/>
    </font>
    <font>
      <b/>
      <sz val="12.000000"/>
      <name val="Arial Cyr"/>
    </font>
    <font>
      <b/>
      <sz val="13.000000"/>
      <name val="Arial Cyr"/>
    </font>
    <font>
      <sz val="13.000000"/>
      <name val="Arial Cyr"/>
    </font>
    <font>
      <b/>
      <sz val="10.000000"/>
      <name val="Arial Cyr"/>
    </font>
    <font>
      <b/>
      <sz val="12.000000"/>
      <name val="Times New Roman"/>
    </font>
    <font>
      <b/>
      <sz val="11.000000"/>
      <name val="Times New Roman"/>
    </font>
    <font>
      <sz val="11.000000"/>
      <name val="Times New Roman"/>
    </font>
    <font>
      <b/>
      <sz val="10.000000"/>
      <name val="Times New Roman"/>
    </font>
    <font>
      <sz val="12.000000"/>
      <name val="Times New Roman"/>
    </font>
    <font>
      <sz val="10.000000"/>
      <name val="Times New Roman"/>
    </font>
    <font>
      <b/>
      <sz val="13.000000"/>
      <color indexed="2"/>
      <name val="Times New Roman"/>
    </font>
    <font>
      <sz val="18.000000"/>
      <name val="Times New Roman"/>
    </font>
    <font>
      <sz val="18.000000"/>
      <name val="Arial Cyr"/>
    </font>
    <font>
      <b/>
      <sz val="18.000000"/>
      <color indexed="2"/>
      <name val="Times New Roman"/>
    </font>
    <font>
      <sz val="11.000000"/>
      <color indexed="18"/>
      <name val="Times New Roman"/>
    </font>
    <font>
      <sz val="10.000000"/>
      <color theme="1"/>
      <name val="Times New Roman"/>
    </font>
    <font>
      <b/>
      <sz val="14.000000"/>
      <name val="Times New Roman"/>
    </font>
    <font>
      <b/>
      <sz val="9.000000"/>
      <color rgb="FF336600"/>
      <name val="Times New Roman"/>
    </font>
    <font>
      <b/>
      <sz val="12.000000"/>
      <color rgb="FF336600"/>
      <name val="Times New Roman"/>
    </font>
    <font>
      <sz val="12.000000"/>
      <color rgb="FF336600"/>
      <name val="Times New Roman"/>
    </font>
    <font>
      <sz val="10.000000"/>
      <color rgb="FF336600"/>
      <name val="Times New Roman"/>
    </font>
    <font>
      <b/>
      <sz val="10.000000"/>
      <color rgb="FF336600"/>
      <name val="Times New Roman"/>
    </font>
    <font>
      <sz val="14.000000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theme="0"/>
        <bgColor theme="0"/>
      </patternFill>
    </fill>
    <fill>
      <patternFill patternType="solid">
        <fgColor indexed="43"/>
        <bgColor indexed="43"/>
      </patternFill>
    </fill>
    <fill>
      <patternFill patternType="solid">
        <fgColor theme="3" tint="0.79998168889431442"/>
        <bgColor theme="3" tint="0.79998168889431442"/>
      </patternFill>
    </fill>
    <fill>
      <patternFill patternType="solid">
        <fgColor indexed="46"/>
        <bgColor indexed="46"/>
      </patternFill>
    </fill>
  </fills>
  <borders count="31">
    <border>
      <left style="none"/>
      <right style="none"/>
      <top style="none"/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none"/>
      <top style="none"/>
      <bottom style="thin">
        <color auto="1"/>
      </bottom>
      <diagonal style="none"/>
    </border>
    <border>
      <left style="none"/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none"/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182">
    <xf fontId="0" fillId="0" borderId="0" numFmtId="0" xfId="0"/>
    <xf fontId="1" fillId="0" borderId="0" numFmtId="0" xfId="0" applyFont="1"/>
    <xf fontId="2" fillId="0" borderId="0" numFmtId="0" xfId="0" applyFont="1" applyAlignment="1">
      <alignment horizontal="center"/>
    </xf>
    <xf fontId="2" fillId="2" borderId="0" numFmtId="0" xfId="0" applyFont="1" applyFill="1" applyAlignment="1">
      <alignment horizontal="center" vertical="center" wrapText="1"/>
    </xf>
    <xf fontId="3" fillId="2" borderId="0" numFmtId="0" xfId="0" applyFont="1" applyFill="1" applyAlignment="1">
      <alignment horizontal="center" vertical="center" wrapText="1"/>
    </xf>
    <xf fontId="4" fillId="0" borderId="0" numFmtId="0" xfId="0" applyFont="1" applyAlignment="1">
      <alignment horizontal="center" vertical="center" wrapText="1"/>
    </xf>
    <xf fontId="2" fillId="2" borderId="0" numFmtId="0" xfId="0" applyFont="1" applyFill="1" applyAlignment="1">
      <alignment horizontal="center" vertical="center"/>
    </xf>
    <xf fontId="5" fillId="0" borderId="0" numFmtId="0" xfId="0" applyFont="1"/>
    <xf fontId="6" fillId="0" borderId="0" numFmtId="0" xfId="0" applyFont="1"/>
    <xf fontId="6" fillId="0" borderId="0" numFmtId="0" xfId="0" applyFont="1" applyAlignment="1">
      <alignment horizontal="center"/>
    </xf>
    <xf fontId="5" fillId="0" borderId="0" numFmtId="0" xfId="0" applyFont="1" applyAlignment="1">
      <alignment horizontal="left" wrapText="1"/>
    </xf>
    <xf fontId="6" fillId="0" borderId="1" numFmtId="0" xfId="0" applyFont="1" applyBorder="1" applyAlignment="1">
      <alignment horizontal="center" vertical="center" wrapText="1"/>
    </xf>
    <xf fontId="6" fillId="0" borderId="2" numFmtId="0" xfId="0" applyFont="1" applyBorder="1" applyAlignment="1">
      <alignment horizontal="center" vertical="center" wrapText="1"/>
    </xf>
    <xf fontId="6" fillId="0" borderId="3" numFmtId="0" xfId="0" applyFont="1" applyBorder="1" applyAlignment="1">
      <alignment horizontal="center" vertical="center" wrapText="1"/>
    </xf>
    <xf fontId="6" fillId="0" borderId="4" numFmtId="0" xfId="0" applyFont="1" applyBorder="1" applyAlignment="1">
      <alignment horizontal="center" vertical="center" wrapText="1"/>
    </xf>
    <xf fontId="6" fillId="0" borderId="1" numFmtId="0" xfId="0" applyFont="1" applyBorder="1" applyAlignment="1">
      <alignment horizontal="center" wrapText="1"/>
    </xf>
    <xf fontId="5" fillId="0" borderId="5" numFmtId="0" xfId="0" applyFont="1" applyBorder="1" applyAlignment="1">
      <alignment vertical="center"/>
    </xf>
    <xf fontId="6" fillId="0" borderId="5" numFmtId="0" xfId="0" applyFont="1" applyBorder="1" applyAlignment="1">
      <alignment horizontal="center" vertical="center" wrapText="1"/>
    </xf>
    <xf fontId="6" fillId="0" borderId="6" numFmtId="0" xfId="0" applyFont="1" applyBorder="1" applyAlignment="1">
      <alignment horizontal="center" vertical="center" wrapText="1"/>
    </xf>
    <xf fontId="6" fillId="0" borderId="5" numFmtId="0" xfId="0" applyFont="1" applyBorder="1" applyAlignment="1">
      <alignment horizontal="center" wrapText="1"/>
    </xf>
    <xf fontId="6" fillId="0" borderId="7" numFmtId="0" xfId="0" applyFont="1" applyBorder="1" applyAlignment="1">
      <alignment horizontal="center" wrapText="1"/>
    </xf>
    <xf fontId="6" fillId="0" borderId="8" numFmtId="0" xfId="0" applyFont="1" applyBorder="1" applyAlignment="1">
      <alignment horizontal="center" wrapText="1"/>
    </xf>
    <xf fontId="6" fillId="0" borderId="0" numFmtId="0" xfId="0" applyFont="1" applyAlignment="1">
      <alignment horizontal="center" wrapText="1"/>
    </xf>
    <xf fontId="6" fillId="0" borderId="6" numFmtId="0" xfId="0" applyFont="1" applyBorder="1" applyAlignment="1">
      <alignment horizontal="center" wrapText="1"/>
    </xf>
    <xf fontId="6" fillId="0" borderId="9" numFmtId="0" xfId="0" applyFont="1" applyBorder="1" applyAlignment="1">
      <alignment horizontal="center" wrapText="1"/>
    </xf>
    <xf fontId="6" fillId="0" borderId="2" numFmtId="0" xfId="0" applyFont="1" applyBorder="1" applyAlignment="1">
      <alignment horizontal="center" wrapText="1"/>
    </xf>
    <xf fontId="6" fillId="0" borderId="3" numFmtId="0" xfId="0" applyFont="1" applyBorder="1" applyAlignment="1">
      <alignment horizontal="center" wrapText="1"/>
    </xf>
    <xf fontId="6" fillId="0" borderId="4" numFmtId="0" xfId="0" applyFont="1" applyBorder="1" applyAlignment="1">
      <alignment horizontal="center" wrapText="1"/>
    </xf>
    <xf fontId="7" fillId="0" borderId="1" numFmtId="0" xfId="0" applyFont="1" applyBorder="1" applyAlignment="1">
      <alignment horizontal="center" vertical="top" wrapText="1"/>
    </xf>
    <xf fontId="8" fillId="0" borderId="1" numFmtId="0" xfId="0" applyFont="1" applyBorder="1" applyAlignment="1">
      <alignment horizontal="center"/>
    </xf>
    <xf fontId="7" fillId="0" borderId="2" numFmtId="0" xfId="0" applyFont="1" applyBorder="1" applyAlignment="1">
      <alignment horizontal="left" vertical="center" wrapText="1"/>
    </xf>
    <xf fontId="7" fillId="0" borderId="3" numFmtId="0" xfId="0" applyFont="1" applyBorder="1" applyAlignment="1">
      <alignment horizontal="left" vertical="center" wrapText="1"/>
    </xf>
    <xf fontId="7" fillId="0" borderId="4" numFmtId="0" xfId="0" applyFont="1" applyBorder="1" applyAlignment="1">
      <alignment horizontal="left" vertical="center" wrapText="1"/>
    </xf>
    <xf fontId="5" fillId="0" borderId="0" numFmtId="0" xfId="0" applyFont="1" applyAlignment="1">
      <alignment horizontal="center"/>
    </xf>
    <xf fontId="5" fillId="0" borderId="8" numFmtId="0" xfId="0" applyFont="1" applyBorder="1" applyAlignment="1">
      <alignment vertical="top" wrapText="1"/>
    </xf>
    <xf fontId="0" fillId="0" borderId="8" numFmtId="0" xfId="0" applyBorder="1" applyAlignment="1">
      <alignment horizontal="center"/>
    </xf>
    <xf fontId="8" fillId="0" borderId="10" numFmtId="0" xfId="0" applyFont="1" applyBorder="1" applyAlignment="1">
      <alignment horizontal="left" vertical="center" wrapText="1"/>
    </xf>
    <xf fontId="0" fillId="3" borderId="8" numFmtId="4" xfId="0" applyNumberFormat="1" applyFill="1" applyBorder="1" applyAlignment="1">
      <alignment horizontal="center"/>
    </xf>
    <xf fontId="8" fillId="0" borderId="11" numFmtId="0" xfId="0" applyFont="1" applyBorder="1" applyAlignment="1">
      <alignment horizontal="center" vertical="center"/>
    </xf>
    <xf fontId="0" fillId="0" borderId="0" numFmtId="0" xfId="0"/>
    <xf fontId="8" fillId="0" borderId="12" numFmtId="0" xfId="0" applyFont="1" applyBorder="1" applyAlignment="1">
      <alignment horizontal="left" vertical="center" wrapText="1"/>
    </xf>
    <xf fontId="0" fillId="3" borderId="13" numFmtId="4" xfId="0" applyNumberFormat="1" applyFill="1" applyBorder="1" applyAlignment="1">
      <alignment horizontal="center"/>
    </xf>
    <xf fontId="8" fillId="0" borderId="14" numFmtId="0" xfId="0" applyFont="1" applyBorder="1" applyAlignment="1">
      <alignment horizontal="center" vertical="center"/>
    </xf>
    <xf fontId="0" fillId="0" borderId="0" numFmtId="0" xfId="0" applyAlignment="1">
      <alignment horizontal="center"/>
    </xf>
    <xf fontId="0" fillId="3" borderId="15" numFmtId="4" xfId="0" applyNumberFormat="1" applyFill="1" applyBorder="1" applyAlignment="1">
      <alignment horizontal="center"/>
    </xf>
    <xf fontId="0" fillId="3" borderId="16" numFmtId="4" xfId="0" applyNumberFormat="1" applyFill="1" applyBorder="1" applyAlignment="1">
      <alignment horizontal="center"/>
    </xf>
    <xf fontId="0" fillId="0" borderId="16" numFmtId="4" xfId="0" applyNumberFormat="1" applyBorder="1" applyAlignment="1">
      <alignment horizontal="center"/>
    </xf>
    <xf fontId="0" fillId="0" borderId="13" numFmtId="4" xfId="0" applyNumberFormat="1" applyBorder="1" applyAlignment="1">
      <alignment horizontal="center"/>
    </xf>
    <xf fontId="8" fillId="0" borderId="17" numFmtId="0" xfId="0" applyFont="1" applyBorder="1" applyAlignment="1">
      <alignment horizontal="left" vertical="center" wrapText="1"/>
    </xf>
    <xf fontId="5" fillId="0" borderId="5" numFmtId="0" xfId="0" applyFont="1" applyBorder="1" applyAlignment="1">
      <alignment vertical="top" wrapText="1"/>
    </xf>
    <xf fontId="8" fillId="3" borderId="17" numFmtId="0" xfId="0" applyFont="1" applyFill="1" applyBorder="1" applyAlignment="1">
      <alignment horizontal="left" vertical="center" wrapText="1"/>
    </xf>
    <xf fontId="8" fillId="3" borderId="14" numFmtId="0" xfId="0" applyFont="1" applyFill="1" applyBorder="1" applyAlignment="1">
      <alignment horizontal="center" vertical="center"/>
    </xf>
    <xf fontId="7" fillId="4" borderId="2" numFmtId="0" xfId="0" applyFont="1" applyFill="1" applyBorder="1" applyAlignment="1">
      <alignment horizontal="center" vertical="center"/>
    </xf>
    <xf fontId="8" fillId="4" borderId="6" numFmtId="0" xfId="0" applyFont="1" applyFill="1" applyBorder="1" applyAlignment="1">
      <alignment horizontal="center" vertical="top"/>
    </xf>
    <xf fontId="8" fillId="4" borderId="2" numFmtId="0" xfId="0" applyFont="1" applyFill="1" applyBorder="1" applyAlignment="1">
      <alignment horizontal="left" vertical="center" wrapText="1"/>
    </xf>
    <xf fontId="9" fillId="4" borderId="6" numFmtId="4" xfId="0" applyNumberFormat="1" applyFont="1" applyFill="1" applyBorder="1" applyAlignment="1">
      <alignment horizontal="center" wrapText="1"/>
    </xf>
    <xf fontId="8" fillId="4" borderId="4" numFmtId="0" xfId="0" applyFont="1" applyFill="1" applyBorder="1" applyAlignment="1">
      <alignment horizontal="center" vertical="center"/>
    </xf>
    <xf fontId="7" fillId="5" borderId="6" numFmtId="0" xfId="0" applyFont="1" applyFill="1" applyBorder="1" applyAlignment="1">
      <alignment horizontal="center" vertical="center"/>
    </xf>
    <xf fontId="8" fillId="5" borderId="6" numFmtId="0" xfId="0" applyFont="1" applyFill="1" applyBorder="1" applyAlignment="1">
      <alignment horizontal="center" vertical="top"/>
    </xf>
    <xf fontId="8" fillId="5" borderId="6" numFmtId="0" xfId="0" applyFont="1" applyFill="1" applyBorder="1" applyAlignment="1">
      <alignment horizontal="left" vertical="center" wrapText="1"/>
    </xf>
    <xf fontId="9" fillId="5" borderId="6" numFmtId="4" xfId="0" applyNumberFormat="1" applyFont="1" applyFill="1" applyBorder="1" applyAlignment="1">
      <alignment horizontal="center" wrapText="1"/>
    </xf>
    <xf fontId="8" fillId="5" borderId="4" numFmtId="0" xfId="0" applyFont="1" applyFill="1" applyBorder="1" applyAlignment="1">
      <alignment horizontal="center" vertical="center"/>
    </xf>
    <xf fontId="7" fillId="0" borderId="18" numFmtId="0" xfId="0" applyFont="1" applyBorder="1" applyAlignment="1">
      <alignment horizontal="center" vertical="top" wrapText="1"/>
    </xf>
    <xf fontId="10" fillId="0" borderId="19" numFmtId="0" xfId="0" applyFont="1" applyBorder="1" applyAlignment="1">
      <alignment horizontal="left" wrapText="1"/>
    </xf>
    <xf fontId="11" fillId="2" borderId="19" numFmtId="2" xfId="0" applyNumberFormat="1" applyFont="1" applyFill="1" applyBorder="1" applyAlignment="1">
      <alignment horizontal="center" wrapText="1"/>
    </xf>
    <xf fontId="8" fillId="0" borderId="20" numFmtId="0" xfId="0" applyFont="1" applyBorder="1" applyAlignment="1">
      <alignment horizontal="center" vertical="center"/>
    </xf>
    <xf fontId="7" fillId="0" borderId="7" numFmtId="0" xfId="0" applyFont="1" applyBorder="1" applyAlignment="1">
      <alignment horizontal="center" vertical="top" wrapText="1"/>
    </xf>
    <xf fontId="10" fillId="0" borderId="8" numFmtId="0" xfId="0" applyFont="1" applyBorder="1" applyAlignment="1">
      <alignment horizontal="left" wrapText="1"/>
    </xf>
    <xf fontId="11" fillId="2" borderId="13" numFmtId="2" xfId="0" applyNumberFormat="1" applyFont="1" applyFill="1" applyBorder="1" applyAlignment="1">
      <alignment horizontal="center" wrapText="1"/>
    </xf>
    <xf fontId="8" fillId="0" borderId="13" numFmtId="0" xfId="0" applyFont="1" applyBorder="1" applyAlignment="1">
      <alignment horizontal="left" vertical="center" wrapText="1"/>
    </xf>
    <xf fontId="11" fillId="0" borderId="13" numFmtId="2" xfId="0" applyNumberFormat="1" applyFont="1" applyBorder="1" applyAlignment="1">
      <alignment horizontal="center"/>
    </xf>
    <xf fontId="11" fillId="0" borderId="15" numFmtId="2" xfId="0" applyNumberFormat="1" applyFont="1" applyBorder="1" applyAlignment="1">
      <alignment horizontal="center"/>
    </xf>
    <xf fontId="7" fillId="0" borderId="21" numFmtId="0" xfId="0" applyFont="1" applyBorder="1" applyAlignment="1">
      <alignment horizontal="center" vertical="top" wrapText="1"/>
    </xf>
    <xf fontId="8" fillId="0" borderId="22" numFmtId="0" xfId="0" applyFont="1" applyBorder="1" applyAlignment="1">
      <alignment horizontal="left" vertical="center" wrapText="1"/>
    </xf>
    <xf fontId="11" fillId="0" borderId="22" numFmtId="2" xfId="0" applyNumberFormat="1" applyFont="1" applyBorder="1" applyAlignment="1">
      <alignment horizontal="center"/>
    </xf>
    <xf fontId="7" fillId="4" borderId="2" numFmtId="0" xfId="0" applyFont="1" applyFill="1" applyBorder="1" applyAlignment="1">
      <alignment horizontal="center" vertical="top" wrapText="1"/>
    </xf>
    <xf fontId="8" fillId="0" borderId="1" numFmtId="0" xfId="0" applyFont="1" applyBorder="1" applyAlignment="1">
      <alignment horizontal="center" vertical="center" wrapText="1"/>
    </xf>
    <xf fontId="8" fillId="0" borderId="23" numFmtId="0" xfId="0" applyFont="1" applyBorder="1" applyAlignment="1">
      <alignment horizontal="left" vertical="center" wrapText="1"/>
    </xf>
    <xf fontId="0" fillId="0" borderId="16" numFmtId="2" xfId="0" applyNumberFormat="1" applyBorder="1" applyAlignment="1">
      <alignment horizontal="center"/>
    </xf>
    <xf fontId="7" fillId="0" borderId="8" numFmtId="0" xfId="0" applyFont="1" applyBorder="1" applyAlignment="1">
      <alignment horizontal="center" vertical="top" wrapText="1"/>
    </xf>
    <xf fontId="8" fillId="0" borderId="8" numFmtId="0" xfId="0" applyFont="1" applyBorder="1" applyAlignment="1">
      <alignment horizontal="center" vertical="center" wrapText="1"/>
    </xf>
    <xf fontId="0" fillId="0" borderId="13" numFmtId="2" xfId="0" applyNumberFormat="1" applyBorder="1" applyAlignment="1">
      <alignment horizontal="center"/>
    </xf>
    <xf fontId="0" fillId="0" borderId="8" numFmtId="2" xfId="0" applyNumberFormat="1" applyBorder="1" applyAlignment="1">
      <alignment horizontal="center"/>
    </xf>
    <xf fontId="7" fillId="4" borderId="18" numFmtId="0" xfId="0" applyFont="1" applyFill="1" applyBorder="1" applyAlignment="1">
      <alignment horizontal="center" vertical="top" wrapText="1"/>
    </xf>
    <xf fontId="8" fillId="4" borderId="1" numFmtId="0" xfId="0" applyFont="1" applyFill="1" applyBorder="1"/>
    <xf fontId="8" fillId="4" borderId="18" numFmtId="0" xfId="0" applyFont="1" applyFill="1" applyBorder="1" applyAlignment="1">
      <alignment horizontal="left" wrapText="1"/>
    </xf>
    <xf fontId="7" fillId="4" borderId="6" numFmtId="2" xfId="0" applyNumberFormat="1" applyFont="1" applyFill="1" applyBorder="1" applyAlignment="1">
      <alignment horizontal="center"/>
    </xf>
    <xf fontId="8" fillId="4" borderId="24" numFmtId="0" xfId="0" applyFont="1" applyFill="1" applyBorder="1" applyAlignment="1">
      <alignment horizontal="center" vertical="center"/>
    </xf>
    <xf fontId="7" fillId="3" borderId="1" numFmtId="0" xfId="0" applyFont="1" applyFill="1" applyBorder="1" applyAlignment="1">
      <alignment horizontal="center" vertical="top" wrapText="1"/>
    </xf>
    <xf fontId="8" fillId="3" borderId="1" numFmtId="0" xfId="0" applyFont="1" applyFill="1" applyBorder="1" applyAlignment="1">
      <alignment horizontal="center"/>
    </xf>
    <xf fontId="8" fillId="3" borderId="19" numFmtId="0" xfId="0" applyFont="1" applyFill="1" applyBorder="1" applyAlignment="1">
      <alignment horizontal="left" wrapText="1"/>
    </xf>
    <xf fontId="8" fillId="0" borderId="19" numFmtId="0" xfId="0" applyFont="1" applyBorder="1" applyAlignment="1">
      <alignment horizontal="center" vertical="center"/>
    </xf>
    <xf fontId="7" fillId="3" borderId="8" numFmtId="0" xfId="0" applyFont="1" applyFill="1" applyBorder="1" applyAlignment="1">
      <alignment horizontal="center" vertical="top" wrapText="1"/>
    </xf>
    <xf fontId="8" fillId="3" borderId="8" numFmtId="0" xfId="0" applyFont="1" applyFill="1" applyBorder="1" applyAlignment="1">
      <alignment horizontal="center"/>
    </xf>
    <xf fontId="8" fillId="3" borderId="13" numFmtId="0" xfId="0" applyFont="1" applyFill="1" applyBorder="1" applyAlignment="1">
      <alignment horizontal="left" wrapText="1"/>
    </xf>
    <xf fontId="8" fillId="0" borderId="13" numFmtId="0" xfId="0" applyFont="1" applyBorder="1" applyAlignment="1">
      <alignment horizontal="center" vertical="center"/>
    </xf>
    <xf fontId="7" fillId="3" borderId="5" numFmtId="0" xfId="0" applyFont="1" applyFill="1" applyBorder="1" applyAlignment="1">
      <alignment horizontal="center" vertical="top" wrapText="1"/>
    </xf>
    <xf fontId="8" fillId="3" borderId="5" numFmtId="0" xfId="0" applyFont="1" applyFill="1" applyBorder="1" applyAlignment="1">
      <alignment horizontal="center"/>
    </xf>
    <xf fontId="8" fillId="3" borderId="15" numFmtId="0" xfId="0" applyFont="1" applyFill="1" applyBorder="1" applyAlignment="1">
      <alignment horizontal="left" wrapText="1"/>
    </xf>
    <xf fontId="8" fillId="0" borderId="15" numFmtId="0" xfId="0" applyFont="1" applyBorder="1" applyAlignment="1">
      <alignment horizontal="center" vertical="center"/>
    </xf>
    <xf fontId="7" fillId="4" borderId="1" numFmtId="0" xfId="0" applyFont="1" applyFill="1" applyBorder="1" applyAlignment="1">
      <alignment horizontal="center" vertical="top" wrapText="1"/>
    </xf>
    <xf fontId="8" fillId="4" borderId="1" numFmtId="0" xfId="0" applyFont="1" applyFill="1" applyBorder="1" applyAlignment="1">
      <alignment horizontal="left" wrapText="1"/>
    </xf>
    <xf fontId="7" fillId="4" borderId="1" numFmtId="2" xfId="0" applyNumberFormat="1" applyFont="1" applyFill="1" applyBorder="1" applyAlignment="1">
      <alignment horizontal="center"/>
    </xf>
    <xf fontId="8" fillId="4" borderId="1" numFmtId="0" xfId="0" applyFont="1" applyFill="1" applyBorder="1" applyAlignment="1">
      <alignment horizontal="center" vertical="center"/>
    </xf>
    <xf fontId="0" fillId="0" borderId="19" numFmtId="2" xfId="0" applyNumberFormat="1" applyBorder="1" applyAlignment="1">
      <alignment horizontal="center" vertical="center"/>
    </xf>
    <xf fontId="0" fillId="0" borderId="13" numFmtId="2" xfId="0" applyNumberFormat="1" applyBorder="1" applyAlignment="1">
      <alignment horizontal="center" vertical="center"/>
    </xf>
    <xf fontId="7" fillId="0" borderId="5" numFmtId="0" xfId="0" applyFont="1" applyBorder="1" applyAlignment="1">
      <alignment horizontal="center" vertical="top" wrapText="1"/>
    </xf>
    <xf fontId="8" fillId="3" borderId="22" numFmtId="0" xfId="0" applyFont="1" applyFill="1" applyBorder="1" applyAlignment="1">
      <alignment horizontal="left" wrapText="1"/>
    </xf>
    <xf fontId="8" fillId="0" borderId="22" numFmtId="0" xfId="0" applyFont="1" applyBorder="1" applyAlignment="1">
      <alignment horizontal="center" vertical="center"/>
    </xf>
    <xf fontId="7" fillId="4" borderId="5" numFmtId="0" xfId="0" applyFont="1" applyFill="1" applyBorder="1" applyAlignment="1">
      <alignment horizontal="center" vertical="center"/>
    </xf>
    <xf fontId="8" fillId="4" borderId="5" numFmtId="0" xfId="0" applyFont="1" applyFill="1" applyBorder="1"/>
    <xf fontId="8" fillId="4" borderId="5" numFmtId="0" xfId="0" applyFont="1" applyFill="1" applyBorder="1" applyAlignment="1">
      <alignment horizontal="left" wrapText="1"/>
    </xf>
    <xf fontId="8" fillId="4" borderId="5" numFmtId="0" xfId="0" applyFont="1" applyFill="1" applyBorder="1" applyAlignment="1">
      <alignment horizontal="center" vertical="center"/>
    </xf>
    <xf fontId="7" fillId="5" borderId="2" numFmtId="0" xfId="0" applyFont="1" applyFill="1" applyBorder="1" applyAlignment="1">
      <alignment horizontal="center" vertical="center"/>
    </xf>
    <xf fontId="8" fillId="5" borderId="6" numFmtId="0" xfId="0" applyFont="1" applyFill="1" applyBorder="1"/>
    <xf fontId="8" fillId="5" borderId="2" numFmtId="0" xfId="0" applyFont="1" applyFill="1" applyBorder="1" applyAlignment="1">
      <alignment horizontal="left" vertical="center" wrapText="1"/>
    </xf>
    <xf fontId="7" fillId="5" borderId="6" numFmtId="2" xfId="0" applyNumberFormat="1" applyFont="1" applyFill="1" applyBorder="1" applyAlignment="1">
      <alignment horizontal="center"/>
    </xf>
    <xf fontId="7" fillId="6" borderId="21" numFmtId="0" xfId="0" applyFont="1" applyFill="1" applyBorder="1" applyAlignment="1">
      <alignment horizontal="center"/>
    </xf>
    <xf fontId="8" fillId="6" borderId="5" numFmtId="0" xfId="0" applyFont="1" applyFill="1" applyBorder="1"/>
    <xf fontId="8" fillId="6" borderId="25" numFmtId="0" xfId="0" applyFont="1" applyFill="1" applyBorder="1"/>
    <xf fontId="7" fillId="6" borderId="6" numFmtId="2" xfId="0" applyNumberFormat="1" applyFont="1" applyFill="1" applyBorder="1" applyAlignment="1">
      <alignment horizontal="center"/>
    </xf>
    <xf fontId="8" fillId="6" borderId="4" numFmtId="0" xfId="0" applyFont="1" applyFill="1" applyBorder="1"/>
    <xf fontId="12" fillId="0" borderId="0" numFmtId="0" xfId="0" applyFont="1"/>
    <xf fontId="13" fillId="0" borderId="0" numFmtId="0" xfId="0" applyFont="1" applyAlignment="1">
      <alignment horizontal="left" vertical="top" wrapText="1"/>
    </xf>
    <xf fontId="14" fillId="0" borderId="0" numFmtId="0" xfId="0" applyFont="1" applyAlignment="1">
      <alignment horizontal="left" vertical="top" wrapText="1"/>
    </xf>
    <xf fontId="13" fillId="0" borderId="0" numFmtId="0" xfId="0" applyFont="1" applyAlignment="1">
      <alignment vertical="center"/>
    </xf>
    <xf fontId="15" fillId="0" borderId="0" numFmtId="0" xfId="0" applyFont="1"/>
    <xf fontId="16" fillId="0" borderId="0" numFmtId="0" xfId="0" applyFont="1"/>
    <xf fontId="16" fillId="0" borderId="0" numFmtId="2" xfId="0" applyNumberFormat="1" applyFont="1"/>
    <xf fontId="3" fillId="0" borderId="0" numFmtId="0" xfId="0" applyFont="1"/>
    <xf fontId="17" fillId="0" borderId="0" numFmtId="0" xfId="0" applyFont="1"/>
    <xf fontId="9" fillId="0" borderId="0" numFmtId="0" xfId="0" applyFont="1"/>
    <xf fontId="6" fillId="0" borderId="0" numFmtId="0" xfId="0" applyFont="1" applyAlignment="1">
      <alignment horizontal="center" vertical="center"/>
    </xf>
    <xf fontId="6" fillId="0" borderId="0" numFmtId="0" xfId="0" applyFont="1" applyAlignment="1">
      <alignment horizontal="center" vertical="center" wrapText="1"/>
    </xf>
    <xf fontId="6" fillId="0" borderId="25" numFmtId="0" xfId="0" applyFont="1" applyBorder="1" applyAlignment="1">
      <alignment horizontal="center" vertical="center"/>
    </xf>
    <xf fontId="18" fillId="0" borderId="6" numFmtId="0" xfId="0" applyFont="1" applyBorder="1" applyAlignment="1">
      <alignment horizontal="center" vertical="center" wrapText="1"/>
    </xf>
    <xf fontId="6" fillId="0" borderId="6" numFmtId="0" xfId="0" applyFont="1" applyBorder="1" applyAlignment="1">
      <alignment horizontal="center" vertical="top" wrapText="1"/>
    </xf>
    <xf fontId="6" fillId="0" borderId="6" numFmtId="0" xfId="0" applyFont="1" applyBorder="1"/>
    <xf fontId="6" fillId="0" borderId="6" numFmtId="4" xfId="0" applyNumberFormat="1" applyFont="1" applyBorder="1" applyAlignment="1">
      <alignment horizontal="center"/>
    </xf>
    <xf fontId="17" fillId="0" borderId="0" numFmtId="4" xfId="0" applyNumberFormat="1" applyFont="1"/>
    <xf fontId="19" fillId="0" borderId="1" numFmtId="0" xfId="0" applyFont="1" applyBorder="1" applyAlignment="1">
      <alignment horizontal="center"/>
    </xf>
    <xf fontId="20" fillId="0" borderId="1" numFmtId="0" xfId="0" applyFont="1" applyBorder="1" applyAlignment="1">
      <alignment horizontal="center"/>
    </xf>
    <xf fontId="21" fillId="0" borderId="1" numFmtId="0" xfId="0" applyFont="1" applyBorder="1" applyAlignment="1">
      <alignment horizontal="center"/>
    </xf>
    <xf fontId="10" fillId="0" borderId="2" numFmtId="0" xfId="0" applyFont="1" applyBorder="1" applyAlignment="1">
      <alignment wrapText="1"/>
    </xf>
    <xf fontId="11" fillId="0" borderId="26" numFmtId="4" xfId="0" applyNumberFormat="1" applyFont="1" applyBorder="1" applyAlignment="1">
      <alignment horizontal="center"/>
    </xf>
    <xf fontId="6" fillId="0" borderId="2" numFmtId="0" xfId="0" applyFont="1" applyBorder="1"/>
    <xf fontId="22" fillId="0" borderId="26" numFmtId="160" xfId="0" applyNumberFormat="1" applyFont="1" applyBorder="1" applyAlignment="1">
      <alignment horizontal="center" vertical="center" wrapText="1"/>
    </xf>
    <xf fontId="17" fillId="0" borderId="0" numFmtId="160" xfId="0" applyNumberFormat="1" applyFont="1"/>
    <xf fontId="6" fillId="0" borderId="26" numFmtId="4" xfId="0" applyNumberFormat="1" applyFont="1" applyBorder="1" applyAlignment="1">
      <alignment horizontal="center"/>
    </xf>
    <xf fontId="20" fillId="0" borderId="26" numFmtId="160" xfId="0" applyNumberFormat="1" applyFont="1" applyBorder="1" applyAlignment="1">
      <alignment horizontal="center" vertical="center"/>
    </xf>
    <xf fontId="23" fillId="0" borderId="26" numFmtId="160" xfId="0" applyNumberFormat="1" applyFont="1" applyBorder="1" applyAlignment="1">
      <alignment horizontal="center" vertical="center"/>
    </xf>
    <xf fontId="11" fillId="0" borderId="26" numFmtId="4" xfId="0" applyNumberFormat="1" applyFont="1" applyBorder="1" applyAlignment="1">
      <alignment horizontal="center" vertical="center" wrapText="1"/>
    </xf>
    <xf fontId="6" fillId="0" borderId="6" numFmtId="0" xfId="0" applyFont="1" applyBorder="1" applyAlignment="1">
      <alignment horizontal="left"/>
    </xf>
    <xf fontId="6" fillId="0" borderId="5" numFmtId="2" xfId="0" applyNumberFormat="1" applyFont="1" applyBorder="1" applyAlignment="1">
      <alignment horizontal="center" vertical="center"/>
    </xf>
    <xf fontId="17" fillId="0" borderId="0" numFmtId="2" xfId="0" applyNumberFormat="1" applyFont="1"/>
    <xf fontId="6" fillId="0" borderId="25" numFmtId="0" xfId="0" applyFont="1" applyBorder="1" applyAlignment="1">
      <alignment horizontal="center" vertical="center" wrapText="1"/>
    </xf>
    <xf fontId="18" fillId="0" borderId="18" numFmtId="0" xfId="0" applyFont="1" applyBorder="1" applyAlignment="1">
      <alignment horizontal="center" vertical="center" wrapText="1"/>
    </xf>
    <xf fontId="18" fillId="0" borderId="1" numFmtId="0" xfId="0" applyFont="1" applyBorder="1" applyAlignment="1">
      <alignment horizontal="center" vertical="center" wrapText="1"/>
    </xf>
    <xf fontId="18" fillId="0" borderId="20" numFmtId="0" xfId="0" applyFont="1" applyBorder="1" applyAlignment="1">
      <alignment horizontal="center" vertical="center" wrapText="1"/>
    </xf>
    <xf fontId="18" fillId="0" borderId="21" numFmtId="0" xfId="0" applyFont="1" applyBorder="1" applyAlignment="1">
      <alignment horizontal="center" vertical="center" wrapText="1"/>
    </xf>
    <xf fontId="18" fillId="0" borderId="5" numFmtId="0" xfId="0" applyFont="1" applyBorder="1" applyAlignment="1">
      <alignment horizontal="center" vertical="center" wrapText="1"/>
    </xf>
    <xf fontId="18" fillId="0" borderId="27" numFmtId="0" xfId="0" applyFont="1" applyBorder="1" applyAlignment="1">
      <alignment horizontal="center" vertical="center" wrapText="1"/>
    </xf>
    <xf fontId="6" fillId="0" borderId="6" numFmtId="0" xfId="0" applyFont="1" applyBorder="1" applyAlignment="1">
      <alignment horizontal="left" vertical="center" wrapText="1"/>
    </xf>
    <xf fontId="10" fillId="0" borderId="6" numFmtId="0" xfId="0" applyFont="1" applyBorder="1" applyAlignment="1">
      <alignment vertical="center" wrapText="1"/>
    </xf>
    <xf fontId="11" fillId="0" borderId="6" numFmtId="4" xfId="0" applyNumberFormat="1" applyFont="1" applyBorder="1" applyAlignment="1">
      <alignment horizontal="center" vertical="center" wrapText="1"/>
    </xf>
    <xf fontId="6" fillId="0" borderId="5" numFmtId="0" xfId="0" applyFont="1" applyBorder="1" applyAlignment="1">
      <alignment horizontal="left" vertical="center" wrapText="1"/>
    </xf>
    <xf fontId="10" fillId="0" borderId="5" numFmtId="0" xfId="0" applyFont="1" applyBorder="1" applyAlignment="1">
      <alignment vertical="center"/>
    </xf>
    <xf fontId="11" fillId="0" borderId="27" numFmtId="2" xfId="0" applyNumberFormat="1" applyFont="1" applyBorder="1" applyAlignment="1">
      <alignment horizontal="center" vertical="center"/>
    </xf>
    <xf fontId="11" fillId="0" borderId="28" numFmtId="2" xfId="0" applyNumberFormat="1" applyFont="1" applyBorder="1" applyAlignment="1">
      <alignment horizontal="center" vertical="center"/>
    </xf>
    <xf fontId="6" fillId="0" borderId="21" numFmtId="0" xfId="0" applyFont="1" applyBorder="1" applyAlignment="1">
      <alignment horizontal="left" vertical="center" wrapText="1"/>
    </xf>
    <xf fontId="17" fillId="0" borderId="1" numFmtId="2" xfId="0" applyNumberFormat="1" applyFont="1" applyBorder="1" applyAlignment="1">
      <alignment horizontal="center" vertical="center"/>
    </xf>
    <xf fontId="10" fillId="0" borderId="2" numFmtId="0" xfId="0" applyFont="1" applyBorder="1" applyAlignment="1">
      <alignment vertical="center" wrapText="1"/>
    </xf>
    <xf fontId="11" fillId="2" borderId="26" numFmtId="4" xfId="0" applyNumberFormat="1" applyFont="1" applyFill="1" applyBorder="1" applyAlignment="1">
      <alignment horizontal="center" vertical="center"/>
    </xf>
    <xf fontId="6" fillId="0" borderId="29" numFmtId="0" xfId="0" applyFont="1" applyBorder="1" applyAlignment="1">
      <alignment horizontal="left"/>
    </xf>
    <xf fontId="6" fillId="0" borderId="30" numFmtId="0" xfId="0" applyFont="1" applyBorder="1" applyAlignment="1">
      <alignment horizontal="left"/>
    </xf>
    <xf fontId="6" fillId="0" borderId="5" numFmtId="2" xfId="0" applyNumberFormat="1" applyFont="1" applyBorder="1" applyAlignment="1">
      <alignment horizontal="center" vertical="top"/>
    </xf>
    <xf fontId="6" fillId="0" borderId="2" numFmtId="0" xfId="0" applyFont="1" applyBorder="1" applyAlignment="1">
      <alignment horizontal="left" vertical="top" wrapText="1"/>
    </xf>
    <xf fontId="17" fillId="0" borderId="4" numFmtId="0" xfId="0" applyFont="1" applyBorder="1"/>
    <xf fontId="6" fillId="0" borderId="6" numFmtId="2" xfId="0" applyNumberFormat="1" applyFont="1" applyBorder="1" applyAlignment="1">
      <alignment horizontal="center"/>
    </xf>
    <xf fontId="24" fillId="0" borderId="0" numFmtId="0" xfId="0" applyFont="1" applyAlignment="1">
      <alignment horizontal="left" vertical="top" wrapText="1"/>
    </xf>
    <xf fontId="24" fillId="0" borderId="0" numFmtId="0" xfId="0" applyFont="1" applyAlignment="1">
      <alignment vertical="center"/>
    </xf>
    <xf fontId="17" fillId="0" borderId="0" numFmtId="0" xfId="0" applyFont="1" applyAlignment="1">
      <alignment horizontal="justify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pageBreakPreview" zoomScale="100" workbookViewId="0">
      <selection activeCell="E53" activeCellId="0" sqref="E53:G53"/>
    </sheetView>
  </sheetViews>
  <sheetFormatPr defaultRowHeight="12.75"/>
  <cols>
    <col customWidth="1" min="1" max="1" width="1"/>
    <col customWidth="1" min="2" max="2" width="20.42578125"/>
    <col customWidth="1" min="3" max="3" width="22.28515625"/>
    <col customWidth="1" min="4" max="4" width="53.140625"/>
    <col customWidth="1" min="5" max="5" width="19.28515625"/>
    <col customWidth="1" min="6" max="7" width="17.7109375"/>
    <col customWidth="1" min="8" max="8" width="21.85546875"/>
  </cols>
  <sheetData>
    <row r="1" ht="23.25" customHeight="1">
      <c r="H1" s="1" t="s">
        <v>0</v>
      </c>
    </row>
    <row r="2" ht="15">
      <c r="D2" s="2"/>
      <c r="E2" s="2"/>
      <c r="F2" s="2"/>
      <c r="G2" s="2"/>
    </row>
    <row r="3" ht="34.5" customHeight="1">
      <c r="C3" s="3"/>
      <c r="D3" s="4" t="s">
        <v>1</v>
      </c>
      <c r="E3" s="5"/>
      <c r="F3" s="5"/>
      <c r="G3" s="3"/>
      <c r="H3" s="3"/>
    </row>
    <row r="4" ht="17.25" customHeight="1">
      <c r="B4" s="6"/>
      <c r="C4" s="6"/>
      <c r="D4" s="5"/>
      <c r="E4" s="5"/>
      <c r="F4" s="5"/>
      <c r="G4" s="6"/>
      <c r="H4" s="6"/>
    </row>
    <row r="5" ht="22.5" customHeight="1">
      <c r="B5" s="7"/>
      <c r="C5" s="8"/>
      <c r="D5" s="5"/>
      <c r="E5" s="5"/>
      <c r="F5" s="5"/>
      <c r="G5" s="9"/>
      <c r="H5" s="7"/>
    </row>
    <row r="6" ht="17.25" customHeight="1">
      <c r="B6" s="7"/>
      <c r="C6" s="7"/>
      <c r="D6" s="10"/>
      <c r="E6" s="10"/>
      <c r="F6" s="10"/>
      <c r="G6" s="10"/>
      <c r="H6" s="7"/>
    </row>
    <row r="7" ht="48.75" customHeight="1">
      <c r="B7" s="11" t="s">
        <v>2</v>
      </c>
      <c r="C7" s="11" t="s">
        <v>3</v>
      </c>
      <c r="D7" s="11" t="s">
        <v>4</v>
      </c>
      <c r="E7" s="12" t="s">
        <v>5</v>
      </c>
      <c r="F7" s="13"/>
      <c r="G7" s="14"/>
      <c r="H7" s="15" t="s">
        <v>6</v>
      </c>
    </row>
    <row r="8" ht="51" customHeight="1">
      <c r="B8" s="16"/>
      <c r="C8" s="17"/>
      <c r="D8" s="16"/>
      <c r="E8" s="18" t="s">
        <v>7</v>
      </c>
      <c r="F8" s="18" t="s">
        <v>8</v>
      </c>
      <c r="G8" s="18" t="s">
        <v>9</v>
      </c>
      <c r="H8" s="19"/>
    </row>
    <row r="9" ht="16.5" customHeight="1">
      <c r="B9" s="20">
        <v>1</v>
      </c>
      <c r="C9" s="21">
        <v>2</v>
      </c>
      <c r="D9" s="22">
        <v>3</v>
      </c>
      <c r="E9" s="23">
        <v>4</v>
      </c>
      <c r="F9" s="23">
        <v>5</v>
      </c>
      <c r="G9" s="24">
        <v>6</v>
      </c>
      <c r="H9" s="24">
        <v>7</v>
      </c>
    </row>
    <row r="10" ht="16.5" customHeight="1">
      <c r="B10" s="25" t="s">
        <v>10</v>
      </c>
      <c r="C10" s="26"/>
      <c r="D10" s="26"/>
      <c r="E10" s="26"/>
      <c r="F10" s="26"/>
      <c r="G10" s="26"/>
      <c r="H10" s="27"/>
    </row>
    <row r="11" ht="15">
      <c r="B11" s="28" t="s">
        <v>11</v>
      </c>
      <c r="C11" s="29"/>
      <c r="D11" s="30" t="s">
        <v>12</v>
      </c>
      <c r="E11" s="31"/>
      <c r="F11" s="31"/>
      <c r="G11" s="31"/>
      <c r="H11" s="32"/>
      <c r="I11" s="33"/>
      <c r="J11" s="33"/>
      <c r="K11" s="33"/>
      <c r="L11" s="33"/>
      <c r="M11" s="33"/>
      <c r="N11" s="33"/>
      <c r="O11" s="33"/>
      <c r="P11" s="33"/>
      <c r="Q11" s="33"/>
      <c r="R11" s="33"/>
    </row>
    <row r="12" ht="14.25">
      <c r="B12" s="34"/>
      <c r="C12" s="35"/>
      <c r="D12" s="36" t="s">
        <v>13</v>
      </c>
      <c r="E12" s="37">
        <v>0</v>
      </c>
      <c r="F12" s="37">
        <v>0</v>
      </c>
      <c r="G12" s="37">
        <v>0</v>
      </c>
      <c r="H12" s="38" t="s">
        <v>14</v>
      </c>
      <c r="I12" s="39"/>
      <c r="J12" s="39"/>
      <c r="K12" s="39"/>
      <c r="L12" s="39"/>
      <c r="M12" s="39"/>
      <c r="N12" s="39"/>
      <c r="O12" s="39"/>
      <c r="P12" s="39"/>
      <c r="Q12" s="39"/>
      <c r="R12" s="39"/>
    </row>
    <row r="13" ht="14.25">
      <c r="B13" s="34"/>
      <c r="C13" s="35"/>
      <c r="D13" s="40" t="s">
        <v>15</v>
      </c>
      <c r="E13" s="41">
        <v>0.28176166623830401</v>
      </c>
      <c r="F13" s="41">
        <v>0.36600309491155203</v>
      </c>
      <c r="G13" s="41">
        <v>0.40387035012256794</v>
      </c>
      <c r="H13" s="42" t="s">
        <v>14</v>
      </c>
      <c r="I13" s="43"/>
      <c r="J13" s="43"/>
      <c r="K13" s="43"/>
      <c r="L13" s="43"/>
      <c r="M13" s="43"/>
      <c r="N13" s="43"/>
      <c r="O13" s="43"/>
      <c r="P13" s="43"/>
      <c r="Q13" s="43"/>
      <c r="R13" s="39"/>
    </row>
    <row r="14" ht="14.25">
      <c r="B14" s="34"/>
      <c r="C14" s="35"/>
      <c r="D14" s="40" t="s">
        <v>16</v>
      </c>
      <c r="E14" s="41">
        <v>1.4021855306628119</v>
      </c>
      <c r="F14" s="41">
        <v>1.8548465877771481</v>
      </c>
      <c r="G14" s="41">
        <v>1.354552781581188</v>
      </c>
      <c r="H14" s="42" t="s">
        <v>14</v>
      </c>
      <c r="I14" s="43"/>
      <c r="J14" s="43"/>
      <c r="K14" s="43"/>
      <c r="L14" s="43"/>
      <c r="M14" s="43"/>
      <c r="N14" s="43"/>
      <c r="O14" s="43"/>
      <c r="P14" s="43"/>
      <c r="Q14" s="43"/>
      <c r="R14" s="39"/>
    </row>
    <row r="15" ht="15" customHeight="1">
      <c r="B15" s="34"/>
      <c r="C15" s="35"/>
      <c r="D15" s="40" t="s">
        <v>17</v>
      </c>
      <c r="E15" s="41">
        <v>0</v>
      </c>
      <c r="F15" s="41">
        <v>0</v>
      </c>
      <c r="G15" s="41">
        <v>0</v>
      </c>
      <c r="H15" s="42" t="s">
        <v>14</v>
      </c>
      <c r="I15" s="43"/>
      <c r="J15" s="43"/>
      <c r="K15" s="43"/>
      <c r="L15" s="43"/>
      <c r="M15" s="43"/>
      <c r="N15" s="43"/>
      <c r="O15" s="43"/>
      <c r="P15" s="43"/>
      <c r="Q15" s="43"/>
      <c r="R15" s="39"/>
    </row>
    <row r="16" ht="17.25" customHeight="1">
      <c r="B16" s="34"/>
      <c r="C16" s="35"/>
      <c r="D16" s="40" t="s">
        <v>18</v>
      </c>
      <c r="E16" s="44">
        <v>0.35790210217238405</v>
      </c>
      <c r="F16" s="44">
        <v>0.40412060826983998</v>
      </c>
      <c r="G16" s="44">
        <v>0.39017081469290404</v>
      </c>
      <c r="H16" s="42" t="s">
        <v>14</v>
      </c>
      <c r="I16" s="43"/>
      <c r="J16" s="43"/>
      <c r="K16" s="43"/>
      <c r="L16" s="43"/>
      <c r="M16" s="43"/>
      <c r="N16" s="43"/>
      <c r="O16" s="43"/>
      <c r="P16" s="43"/>
      <c r="Q16" s="43"/>
      <c r="R16" s="39"/>
    </row>
    <row r="17" ht="15" customHeight="1">
      <c r="B17" s="34"/>
      <c r="C17" s="35"/>
      <c r="D17" s="30" t="s">
        <v>19</v>
      </c>
      <c r="E17" s="31"/>
      <c r="F17" s="31"/>
      <c r="G17" s="31"/>
      <c r="H17" s="32"/>
      <c r="I17" s="43"/>
      <c r="J17" s="43"/>
      <c r="K17" s="43"/>
      <c r="L17" s="43"/>
      <c r="M17" s="43"/>
      <c r="N17" s="43"/>
      <c r="O17" s="43"/>
      <c r="P17" s="43"/>
      <c r="Q17" s="43"/>
      <c r="R17" s="39"/>
    </row>
    <row r="18" ht="14.25">
      <c r="B18" s="34"/>
      <c r="C18" s="35"/>
      <c r="D18" s="40" t="s">
        <v>20</v>
      </c>
      <c r="E18" s="45">
        <v>0.051747939828900004</v>
      </c>
      <c r="F18" s="45">
        <v>0.077377606742099994</v>
      </c>
      <c r="G18" s="45">
        <v>0.061212206818349997</v>
      </c>
      <c r="H18" s="42" t="s">
        <v>14</v>
      </c>
      <c r="I18" s="43"/>
      <c r="J18" s="43"/>
      <c r="K18" s="43"/>
      <c r="L18" s="43"/>
      <c r="M18" s="43"/>
      <c r="N18" s="43"/>
      <c r="O18" s="43"/>
      <c r="P18" s="43"/>
      <c r="Q18" s="43"/>
      <c r="R18" s="39"/>
    </row>
    <row r="19" ht="19.5" customHeight="1">
      <c r="B19" s="34"/>
      <c r="C19" s="35"/>
      <c r="D19" s="40" t="s">
        <v>21</v>
      </c>
      <c r="E19" s="46">
        <v>0.10672095660113999</v>
      </c>
      <c r="F19" s="46">
        <v>0.11589545365429502</v>
      </c>
      <c r="G19" s="46">
        <v>0.15410655252635999</v>
      </c>
      <c r="H19" s="42" t="s">
        <v>14</v>
      </c>
      <c r="I19" s="43"/>
      <c r="J19" s="43"/>
      <c r="K19" s="43"/>
      <c r="L19" s="43"/>
      <c r="M19" s="43"/>
      <c r="N19" s="43"/>
      <c r="O19" s="43"/>
      <c r="P19" s="43"/>
      <c r="Q19" s="43"/>
      <c r="R19" s="39"/>
    </row>
    <row r="20" ht="14.25">
      <c r="B20" s="34"/>
      <c r="C20" s="35"/>
      <c r="D20" s="40" t="s">
        <v>22</v>
      </c>
      <c r="E20" s="47">
        <v>0.49811560213569001</v>
      </c>
      <c r="F20" s="47">
        <v>0.59579907953727007</v>
      </c>
      <c r="G20" s="47">
        <v>0.57550167739385993</v>
      </c>
      <c r="H20" s="42" t="s">
        <v>14</v>
      </c>
      <c r="I20" s="43"/>
      <c r="J20" s="43"/>
      <c r="K20" s="43"/>
      <c r="L20" s="43"/>
      <c r="M20" s="43"/>
      <c r="N20" s="43"/>
      <c r="O20" s="43"/>
      <c r="P20" s="43"/>
      <c r="Q20" s="43"/>
      <c r="R20" s="39"/>
    </row>
    <row r="21" ht="14.25">
      <c r="B21" s="34"/>
      <c r="C21" s="35"/>
      <c r="D21" s="48" t="s">
        <v>23</v>
      </c>
      <c r="E21" s="47">
        <v>0.11833972167213</v>
      </c>
      <c r="F21" s="47">
        <v>0.17872383668999997</v>
      </c>
      <c r="G21" s="47">
        <v>0.15072871372104002</v>
      </c>
      <c r="H21" s="42" t="s">
        <v>14</v>
      </c>
      <c r="I21" s="43"/>
      <c r="J21" s="43"/>
      <c r="K21" s="43"/>
      <c r="L21" s="43"/>
      <c r="M21" s="43"/>
      <c r="N21" s="43"/>
      <c r="O21" s="43"/>
      <c r="P21" s="43"/>
      <c r="Q21" s="43"/>
      <c r="R21" s="39"/>
    </row>
    <row r="22" ht="14.25">
      <c r="B22" s="49"/>
      <c r="C22" s="35"/>
      <c r="D22" s="50" t="s">
        <v>24</v>
      </c>
      <c r="E22" s="37">
        <v>0.072150795534299997</v>
      </c>
      <c r="F22" s="37">
        <v>0.11118150595566</v>
      </c>
      <c r="G22" s="37">
        <v>0.13376068230735</v>
      </c>
      <c r="H22" s="51" t="s">
        <v>14</v>
      </c>
      <c r="I22" s="43"/>
      <c r="J22" s="43"/>
      <c r="K22" s="43"/>
      <c r="L22" s="43"/>
      <c r="M22" s="43"/>
      <c r="N22" s="43"/>
      <c r="O22" s="43"/>
      <c r="P22" s="43"/>
      <c r="Q22" s="43"/>
      <c r="R22" s="39"/>
    </row>
    <row r="23" ht="14.25">
      <c r="B23" s="52" t="s">
        <v>25</v>
      </c>
      <c r="C23" s="53"/>
      <c r="D23" s="54"/>
      <c r="E23" s="55">
        <f>E12+E13+E14+E15+E16+E18+E19+E20+E21+E22</f>
        <v>2.8889243148456596</v>
      </c>
      <c r="F23" s="55">
        <f>F12+F13+F14+F15+F16+F18+F19+F20+F21+F22</f>
        <v>3.7039477735378652</v>
      </c>
      <c r="G23" s="55">
        <f>G12+G13+G14+G15+G16+G18+G19+G20+G21+G22</f>
        <v>3.2239037791636194</v>
      </c>
      <c r="H23" s="56"/>
      <c r="I23" s="43"/>
      <c r="J23" s="43"/>
      <c r="K23" s="43"/>
      <c r="L23" s="43"/>
      <c r="M23" s="43"/>
      <c r="N23" s="43"/>
      <c r="O23" s="43"/>
      <c r="P23" s="43"/>
      <c r="Q23" s="43"/>
      <c r="R23" s="39"/>
    </row>
    <row r="24" ht="14.25">
      <c r="B24" s="57" t="s">
        <v>26</v>
      </c>
      <c r="C24" s="58"/>
      <c r="D24" s="59"/>
      <c r="E24" s="60">
        <f>E23</f>
        <v>2.8889243148456596</v>
      </c>
      <c r="F24" s="60">
        <f>F23</f>
        <v>3.7039477735378652</v>
      </c>
      <c r="G24" s="60">
        <f>G23</f>
        <v>3.2239037791636194</v>
      </c>
      <c r="H24" s="61"/>
      <c r="I24" s="43"/>
      <c r="J24" s="43"/>
      <c r="K24" s="43"/>
      <c r="L24" s="43"/>
      <c r="M24" s="43"/>
      <c r="N24" s="43"/>
      <c r="O24" s="43"/>
      <c r="P24" s="43"/>
      <c r="Q24" s="43"/>
      <c r="R24" s="39"/>
    </row>
    <row r="25" ht="16.5">
      <c r="B25" s="25" t="s">
        <v>27</v>
      </c>
      <c r="C25" s="26"/>
      <c r="D25" s="26"/>
      <c r="E25" s="26"/>
      <c r="F25" s="26"/>
      <c r="G25" s="26"/>
      <c r="H25" s="27"/>
      <c r="I25" s="43"/>
      <c r="J25" s="43"/>
      <c r="K25" s="43"/>
      <c r="L25" s="43"/>
      <c r="M25" s="43"/>
      <c r="N25" s="43"/>
      <c r="O25" s="43"/>
      <c r="P25" s="43"/>
      <c r="Q25" s="43"/>
      <c r="R25" s="39"/>
    </row>
    <row r="26" ht="17.25" customHeight="1">
      <c r="B26" s="62" t="s">
        <v>28</v>
      </c>
      <c r="C26" s="15"/>
      <c r="D26" s="63" t="s">
        <v>29</v>
      </c>
      <c r="E26" s="64">
        <v>0</v>
      </c>
      <c r="F26" s="64">
        <v>0</v>
      </c>
      <c r="G26" s="64">
        <v>0</v>
      </c>
      <c r="H26" s="65" t="s">
        <v>14</v>
      </c>
      <c r="I26" s="43"/>
      <c r="J26" s="43"/>
      <c r="K26" s="43"/>
      <c r="L26" s="43"/>
      <c r="M26" s="43"/>
      <c r="N26" s="43"/>
      <c r="O26" s="43"/>
      <c r="P26" s="43"/>
      <c r="Q26" s="43"/>
      <c r="R26" s="39"/>
    </row>
    <row r="27" ht="15">
      <c r="B27" s="66"/>
      <c r="C27" s="21"/>
      <c r="D27" s="67" t="s">
        <v>30</v>
      </c>
      <c r="E27" s="68">
        <v>0</v>
      </c>
      <c r="F27" s="68">
        <v>0</v>
      </c>
      <c r="G27" s="68">
        <v>0</v>
      </c>
      <c r="H27" s="38" t="s">
        <v>14</v>
      </c>
      <c r="I27" s="43"/>
      <c r="J27" s="43"/>
      <c r="K27" s="43"/>
      <c r="L27" s="43"/>
      <c r="M27" s="43"/>
      <c r="N27" s="43"/>
      <c r="O27" s="43"/>
      <c r="P27" s="43"/>
      <c r="Q27" s="43"/>
      <c r="R27" s="39"/>
    </row>
    <row r="28" ht="15" customHeight="1">
      <c r="B28" s="66"/>
      <c r="C28" s="21"/>
      <c r="D28" s="69" t="s">
        <v>31</v>
      </c>
      <c r="E28" s="70">
        <v>0.60999999999999999</v>
      </c>
      <c r="F28" s="70">
        <v>0.079000000000000001</v>
      </c>
      <c r="G28" s="70">
        <v>0.075999999999999998</v>
      </c>
      <c r="H28" s="42" t="s">
        <v>14</v>
      </c>
    </row>
    <row r="29" ht="15" customHeight="1">
      <c r="B29" s="66"/>
      <c r="C29" s="21"/>
      <c r="D29" s="69" t="s">
        <v>24</v>
      </c>
      <c r="E29" s="70">
        <v>0.77000000000000002</v>
      </c>
      <c r="F29" s="70">
        <v>1.6000000000000001</v>
      </c>
      <c r="G29" s="70">
        <v>1.27</v>
      </c>
      <c r="H29" s="42" t="s">
        <v>14</v>
      </c>
    </row>
    <row r="30" ht="15.75" customHeight="1">
      <c r="B30" s="66"/>
      <c r="C30" s="21"/>
      <c r="D30" s="69" t="s">
        <v>32</v>
      </c>
      <c r="E30" s="71">
        <v>1.0700000000000001</v>
      </c>
      <c r="F30" s="71">
        <v>1.3999999999999999</v>
      </c>
      <c r="G30" s="71">
        <v>1.3799999999999999</v>
      </c>
      <c r="H30" s="42" t="s">
        <v>14</v>
      </c>
    </row>
    <row r="31" ht="14.25">
      <c r="B31" s="66"/>
      <c r="C31" s="21"/>
      <c r="D31" s="69" t="s">
        <v>33</v>
      </c>
      <c r="E31" s="71">
        <v>0.39000000000000001</v>
      </c>
      <c r="F31" s="71">
        <v>0.97999999999999998</v>
      </c>
      <c r="G31" s="71">
        <v>0.59999999999999998</v>
      </c>
      <c r="H31" s="42" t="s">
        <v>14</v>
      </c>
    </row>
    <row r="32" ht="14.25">
      <c r="B32" s="66"/>
      <c r="C32" s="21"/>
      <c r="D32" s="69" t="s">
        <v>34</v>
      </c>
      <c r="E32" s="71">
        <v>0.53000000000000003</v>
      </c>
      <c r="F32" s="71">
        <v>1.125</v>
      </c>
      <c r="G32" s="71">
        <v>0.82999999999999996</v>
      </c>
      <c r="H32" s="42" t="s">
        <v>14</v>
      </c>
    </row>
    <row r="33" ht="14.25">
      <c r="B33" s="66"/>
      <c r="C33" s="21"/>
      <c r="D33" s="69" t="s">
        <v>35</v>
      </c>
      <c r="E33" s="71">
        <v>0.71999999999999997</v>
      </c>
      <c r="F33" s="71">
        <v>1.54</v>
      </c>
      <c r="G33" s="71">
        <v>1.0660000000000001</v>
      </c>
      <c r="H33" s="42" t="s">
        <v>14</v>
      </c>
    </row>
    <row r="34" ht="14.25">
      <c r="B34" s="66"/>
      <c r="C34" s="21"/>
      <c r="D34" s="69" t="s">
        <v>36</v>
      </c>
      <c r="E34" s="71">
        <v>0.65000000000000002</v>
      </c>
      <c r="F34" s="71">
        <v>0.90000000000000002</v>
      </c>
      <c r="G34" s="71">
        <v>0.66000000000000003</v>
      </c>
      <c r="H34" s="42" t="s">
        <v>14</v>
      </c>
    </row>
    <row r="35" ht="14.25">
      <c r="B35" s="66"/>
      <c r="C35" s="21"/>
      <c r="D35" s="69" t="s">
        <v>37</v>
      </c>
      <c r="E35" s="71">
        <v>1.6899999999999999</v>
      </c>
      <c r="F35" s="71">
        <v>1.6899999999999999</v>
      </c>
      <c r="G35" s="71">
        <v>1.6899999999999999</v>
      </c>
      <c r="H35" s="42" t="s">
        <v>14</v>
      </c>
    </row>
    <row r="36" ht="14.25">
      <c r="B36" s="66"/>
      <c r="C36" s="21"/>
      <c r="D36" s="69" t="s">
        <v>38</v>
      </c>
      <c r="E36" s="71">
        <v>0.027</v>
      </c>
      <c r="F36" s="71">
        <v>0.027</v>
      </c>
      <c r="G36" s="71">
        <v>0.027</v>
      </c>
      <c r="H36" s="42" t="s">
        <v>14</v>
      </c>
    </row>
    <row r="37" ht="14.25">
      <c r="B37" s="66"/>
      <c r="C37" s="21"/>
      <c r="D37" s="69" t="s">
        <v>39</v>
      </c>
      <c r="E37" s="71">
        <v>0.0060000000000000001</v>
      </c>
      <c r="F37" s="71">
        <v>0.0060000000000000001</v>
      </c>
      <c r="G37" s="71">
        <v>0.0060000000000000001</v>
      </c>
      <c r="H37" s="42" t="s">
        <v>14</v>
      </c>
    </row>
    <row r="38" ht="14.25">
      <c r="B38" s="72"/>
      <c r="C38" s="19"/>
      <c r="D38" s="73" t="s">
        <v>40</v>
      </c>
      <c r="E38" s="74">
        <v>0.0083999999999999995</v>
      </c>
      <c r="F38" s="74">
        <v>0.055</v>
      </c>
      <c r="G38" s="74">
        <v>0.0080000000000000002</v>
      </c>
      <c r="H38" s="42" t="s">
        <v>14</v>
      </c>
    </row>
    <row r="39" ht="14.25">
      <c r="B39" s="75" t="s">
        <v>25</v>
      </c>
      <c r="C39" s="53"/>
      <c r="D39" s="54"/>
      <c r="E39" s="55">
        <f>SUM(E26:E38)</f>
        <v>6.4714</v>
      </c>
      <c r="F39" s="55">
        <f>SUM(F26:F38)</f>
        <v>9.4019999999999992</v>
      </c>
      <c r="G39" s="55">
        <f>SUM(G26:G38)</f>
        <v>7.6129999999999995</v>
      </c>
      <c r="H39" s="56"/>
    </row>
    <row r="40" ht="14.25">
      <c r="B40" s="28" t="s">
        <v>41</v>
      </c>
      <c r="C40" s="76"/>
      <c r="D40" s="77" t="s">
        <v>42</v>
      </c>
      <c r="E40" s="78">
        <v>0.31</v>
      </c>
      <c r="F40" s="78">
        <v>0.68400000000000005</v>
      </c>
      <c r="G40" s="78">
        <v>0.58999999999999997</v>
      </c>
      <c r="H40" s="65" t="s">
        <v>14</v>
      </c>
    </row>
    <row r="41" ht="14.25">
      <c r="B41" s="79"/>
      <c r="C41" s="80"/>
      <c r="D41" s="40" t="s">
        <v>43</v>
      </c>
      <c r="E41" s="78">
        <v>0.14000000000000001</v>
      </c>
      <c r="F41" s="78">
        <v>0.31</v>
      </c>
      <c r="G41" s="78">
        <v>0.28000000000000003</v>
      </c>
      <c r="H41" s="42" t="s">
        <v>14</v>
      </c>
    </row>
    <row r="42" ht="14.25">
      <c r="B42" s="79"/>
      <c r="C42" s="80"/>
      <c r="D42" s="40" t="s">
        <v>44</v>
      </c>
      <c r="E42" s="81">
        <v>0.065000000000000002</v>
      </c>
      <c r="F42" s="81">
        <v>0.075999999999999998</v>
      </c>
      <c r="G42" s="81">
        <v>0.086999999999999994</v>
      </c>
      <c r="H42" s="42" t="s">
        <v>14</v>
      </c>
    </row>
    <row r="43" ht="14.25">
      <c r="B43" s="79"/>
      <c r="C43" s="80"/>
      <c r="D43" s="40" t="s">
        <v>32</v>
      </c>
      <c r="E43" s="81">
        <v>0.26000000000000001</v>
      </c>
      <c r="F43" s="81">
        <v>1.03</v>
      </c>
      <c r="G43" s="81">
        <v>0.33000000000000002</v>
      </c>
      <c r="H43" s="42" t="s">
        <v>14</v>
      </c>
    </row>
    <row r="44" ht="14.25">
      <c r="B44" s="79"/>
      <c r="C44" s="80"/>
      <c r="D44" s="40" t="s">
        <v>45</v>
      </c>
      <c r="E44" s="81">
        <v>0.13</v>
      </c>
      <c r="F44" s="81">
        <v>0.25</v>
      </c>
      <c r="G44" s="81">
        <v>0.14000000000000001</v>
      </c>
      <c r="H44" s="42" t="s">
        <v>14</v>
      </c>
    </row>
    <row r="45" ht="14.25">
      <c r="B45" s="79"/>
      <c r="C45" s="80"/>
      <c r="D45" s="40" t="s">
        <v>46</v>
      </c>
      <c r="E45" s="82">
        <v>0.078</v>
      </c>
      <c r="F45" s="82">
        <v>0.078</v>
      </c>
      <c r="G45" s="82">
        <v>0.078</v>
      </c>
      <c r="H45" s="42" t="s">
        <v>14</v>
      </c>
    </row>
    <row r="46" ht="14.25">
      <c r="B46" s="83" t="s">
        <v>25</v>
      </c>
      <c r="C46" s="84"/>
      <c r="D46" s="85"/>
      <c r="E46" s="86">
        <f>SUM(E40:E45)</f>
        <v>0.98299999999999998</v>
      </c>
      <c r="F46" s="86">
        <f>SUM(F40:F45)</f>
        <v>2.4279999999999999</v>
      </c>
      <c r="G46" s="86">
        <f>SUM(G40:G45)</f>
        <v>1.5050000000000001</v>
      </c>
      <c r="H46" s="87"/>
    </row>
    <row r="47" ht="14.25">
      <c r="B47" s="88" t="s">
        <v>47</v>
      </c>
      <c r="C47" s="89"/>
      <c r="D47" s="90" t="s">
        <v>43</v>
      </c>
      <c r="E47" s="78">
        <v>2.4900000000000002</v>
      </c>
      <c r="F47" s="78">
        <v>3.2799999999999998</v>
      </c>
      <c r="G47" s="78">
        <v>3.0499999999999998</v>
      </c>
      <c r="H47" s="91" t="s">
        <v>14</v>
      </c>
    </row>
    <row r="48" ht="14.25">
      <c r="B48" s="92"/>
      <c r="C48" s="93"/>
      <c r="D48" s="94" t="s">
        <v>48</v>
      </c>
      <c r="E48" s="78">
        <v>2.54</v>
      </c>
      <c r="F48" s="78">
        <v>3.0099999999999998</v>
      </c>
      <c r="G48" s="78">
        <v>3.0110000000000001</v>
      </c>
      <c r="H48" s="95" t="s">
        <v>14</v>
      </c>
    </row>
    <row r="49" ht="14.25">
      <c r="B49" s="92"/>
      <c r="C49" s="93"/>
      <c r="D49" s="94" t="s">
        <v>44</v>
      </c>
      <c r="E49" s="81">
        <v>1.71</v>
      </c>
      <c r="F49" s="81">
        <v>1.9399999999999999</v>
      </c>
      <c r="G49" s="81">
        <v>2.1499999999999999</v>
      </c>
      <c r="H49" s="95" t="s">
        <v>14</v>
      </c>
    </row>
    <row r="50" ht="14.25">
      <c r="B50" s="92"/>
      <c r="C50" s="93"/>
      <c r="D50" s="94" t="s">
        <v>49</v>
      </c>
      <c r="E50" s="81">
        <v>0.20000000000000001</v>
      </c>
      <c r="F50" s="81">
        <v>0.28999999999999998</v>
      </c>
      <c r="G50" s="81">
        <v>0.22</v>
      </c>
      <c r="H50" s="95" t="s">
        <v>14</v>
      </c>
    </row>
    <row r="51" ht="14.25">
      <c r="B51" s="92"/>
      <c r="C51" s="93"/>
      <c r="D51" s="94" t="s">
        <v>50</v>
      </c>
      <c r="E51" s="81">
        <v>0.20999999999999999</v>
      </c>
      <c r="F51" s="81">
        <v>0.29999999999999999</v>
      </c>
      <c r="G51" s="81">
        <v>0.23999999999999999</v>
      </c>
      <c r="H51" s="95" t="s">
        <v>14</v>
      </c>
    </row>
    <row r="52" ht="14.25">
      <c r="B52" s="92"/>
      <c r="C52" s="93"/>
      <c r="D52" s="94" t="s">
        <v>32</v>
      </c>
      <c r="E52" s="81">
        <v>0.19</v>
      </c>
      <c r="F52" s="81">
        <v>0.16</v>
      </c>
      <c r="G52" s="81">
        <v>0.17000000000000001</v>
      </c>
      <c r="H52" s="95" t="s">
        <v>14</v>
      </c>
    </row>
    <row r="53" ht="14.25">
      <c r="B53" s="92"/>
      <c r="C53" s="93"/>
      <c r="D53" s="94" t="s">
        <v>45</v>
      </c>
      <c r="E53" s="81">
        <v>0.089999999999999997</v>
      </c>
      <c r="F53" s="81">
        <v>0.14000000000000001</v>
      </c>
      <c r="G53" s="81">
        <v>0.089999999999999997</v>
      </c>
      <c r="H53" s="95" t="s">
        <v>14</v>
      </c>
    </row>
    <row r="54" ht="14.25">
      <c r="B54" s="96"/>
      <c r="C54" s="97"/>
      <c r="D54" s="98" t="s">
        <v>51</v>
      </c>
      <c r="E54" s="82">
        <v>0.25</v>
      </c>
      <c r="F54" s="82">
        <v>0.23999999999999999</v>
      </c>
      <c r="G54" s="82">
        <v>0.25</v>
      </c>
      <c r="H54" s="99" t="s">
        <v>14</v>
      </c>
    </row>
    <row r="55" ht="14.25">
      <c r="B55" s="100" t="s">
        <v>25</v>
      </c>
      <c r="C55" s="84"/>
      <c r="D55" s="101"/>
      <c r="E55" s="102">
        <f>SUM(E47:E54)</f>
        <v>7.6800000000000006</v>
      </c>
      <c r="F55" s="102">
        <f>SUM(F47:F54)</f>
        <v>9.3599999999999994</v>
      </c>
      <c r="G55" s="102">
        <f>SUM(G47:G54)</f>
        <v>9.1810000000000009</v>
      </c>
      <c r="H55" s="103"/>
    </row>
    <row r="56" ht="14.25">
      <c r="B56" s="28" t="s">
        <v>52</v>
      </c>
      <c r="C56" s="89"/>
      <c r="D56" s="90" t="s">
        <v>53</v>
      </c>
      <c r="E56" s="104">
        <v>5.5</v>
      </c>
      <c r="F56" s="104">
        <v>5</v>
      </c>
      <c r="G56" s="104">
        <v>6</v>
      </c>
      <c r="H56" s="91" t="s">
        <v>14</v>
      </c>
    </row>
    <row r="57" ht="14.25">
      <c r="B57" s="79"/>
      <c r="C57" s="93"/>
      <c r="D57" s="94" t="s">
        <v>54</v>
      </c>
      <c r="E57" s="105">
        <v>5</v>
      </c>
      <c r="F57" s="105">
        <v>4.5</v>
      </c>
      <c r="G57" s="105">
        <v>5</v>
      </c>
      <c r="H57" s="95" t="s">
        <v>14</v>
      </c>
    </row>
    <row r="58" ht="14.25">
      <c r="B58" s="79"/>
      <c r="C58" s="93"/>
      <c r="D58" s="94" t="s">
        <v>55</v>
      </c>
      <c r="E58" s="105">
        <v>4.5</v>
      </c>
      <c r="F58" s="105">
        <v>4.5</v>
      </c>
      <c r="G58" s="105">
        <v>4.5</v>
      </c>
      <c r="H58" s="95" t="s">
        <v>14</v>
      </c>
    </row>
    <row r="59" ht="14.25">
      <c r="B59" s="106"/>
      <c r="C59" s="97"/>
      <c r="D59" s="107" t="s">
        <v>56</v>
      </c>
      <c r="E59" s="105">
        <v>4.5</v>
      </c>
      <c r="F59" s="105">
        <v>4.5</v>
      </c>
      <c r="G59" s="105">
        <v>4.5</v>
      </c>
      <c r="H59" s="108" t="s">
        <v>14</v>
      </c>
    </row>
    <row r="60" ht="14.25">
      <c r="B60" s="109" t="s">
        <v>25</v>
      </c>
      <c r="C60" s="110"/>
      <c r="D60" s="111"/>
      <c r="E60" s="86">
        <f>SUM(E56:E59)</f>
        <v>19.5</v>
      </c>
      <c r="F60" s="86">
        <f>SUM(F56:F59)</f>
        <v>18.5</v>
      </c>
      <c r="G60" s="86">
        <f>SUM(G56:G59)</f>
        <v>20</v>
      </c>
      <c r="H60" s="112"/>
    </row>
    <row r="61" ht="14.25">
      <c r="B61" s="113" t="s">
        <v>57</v>
      </c>
      <c r="C61" s="114"/>
      <c r="D61" s="115"/>
      <c r="E61" s="116">
        <f>E39+E46+E55+E60</f>
        <v>34.634399999999999</v>
      </c>
      <c r="F61" s="116">
        <f>F39+F46+F55+F60</f>
        <v>39.689999999999998</v>
      </c>
      <c r="G61" s="116">
        <f>G39+G46+G55+G60</f>
        <v>38.298999999999999</v>
      </c>
      <c r="H61" s="61"/>
    </row>
    <row r="62" ht="14.25">
      <c r="B62" s="117" t="s">
        <v>58</v>
      </c>
      <c r="C62" s="118"/>
      <c r="D62" s="119"/>
      <c r="E62" s="120">
        <f>E24+E61</f>
        <v>37.523324314845659</v>
      </c>
      <c r="F62" s="120">
        <f>F24+F61</f>
        <v>43.39394777353786</v>
      </c>
      <c r="G62" s="120">
        <f>G24+G61</f>
        <v>41.52290377916362</v>
      </c>
      <c r="H62" s="121"/>
    </row>
    <row r="63" ht="12.75"/>
    <row r="64" ht="21.75">
      <c r="B64" s="122"/>
      <c r="C64" s="123" t="s">
        <v>59</v>
      </c>
      <c r="D64" s="124"/>
      <c r="E64" s="124"/>
      <c r="F64" s="124"/>
      <c r="G64" s="125"/>
      <c r="H64" s="126"/>
    </row>
    <row r="65" ht="23.25">
      <c r="B65" s="122"/>
      <c r="C65" s="123" t="s">
        <v>60</v>
      </c>
      <c r="D65" s="124"/>
      <c r="E65" s="124"/>
      <c r="F65" s="124"/>
      <c r="G65" s="125" t="s">
        <v>61</v>
      </c>
      <c r="H65" s="126"/>
    </row>
    <row r="66" ht="16.5">
      <c r="B66" s="122"/>
      <c r="C66" s="122"/>
      <c r="D66" s="122"/>
      <c r="E66" s="122"/>
      <c r="F66" s="122"/>
      <c r="G66" s="122"/>
      <c r="H66" s="122"/>
    </row>
    <row r="67" ht="16.5">
      <c r="B67" s="122"/>
      <c r="C67" s="127"/>
      <c r="D67" s="127"/>
      <c r="E67" s="127"/>
      <c r="F67" s="127"/>
      <c r="G67" s="127"/>
      <c r="H67" s="128"/>
    </row>
    <row r="68" ht="15">
      <c r="B68" s="127"/>
    </row>
    <row r="69" ht="12.75"/>
    <row r="71" ht="16.5">
      <c r="C71" s="129"/>
      <c r="D71" s="129"/>
      <c r="E71" s="129"/>
      <c r="F71" s="129"/>
      <c r="G71" s="129"/>
      <c r="H71" s="129"/>
    </row>
    <row r="72" ht="16.5">
      <c r="B72" s="129"/>
    </row>
  </sheetData>
  <mergeCells count="35">
    <mergeCell ref="D2:G2"/>
    <mergeCell ref="D3:F5"/>
    <mergeCell ref="B7:B8"/>
    <mergeCell ref="C7:C8"/>
    <mergeCell ref="D7:D8"/>
    <mergeCell ref="E7:G7"/>
    <mergeCell ref="H7:H8"/>
    <mergeCell ref="B10:H10"/>
    <mergeCell ref="B11:B22"/>
    <mergeCell ref="C11:C22"/>
    <mergeCell ref="D11:H11"/>
    <mergeCell ref="I13:Q13"/>
    <mergeCell ref="I14:K14"/>
    <mergeCell ref="L14:Q14"/>
    <mergeCell ref="I15:K15"/>
    <mergeCell ref="L15:Q15"/>
    <mergeCell ref="I16:K16"/>
    <mergeCell ref="L16:Q16"/>
    <mergeCell ref="D17:H17"/>
    <mergeCell ref="I18:Q18"/>
    <mergeCell ref="I19:K19"/>
    <mergeCell ref="L19:Q19"/>
    <mergeCell ref="I20:K20"/>
    <mergeCell ref="L20:Q20"/>
    <mergeCell ref="B25:H25"/>
    <mergeCell ref="B26:B38"/>
    <mergeCell ref="C26:C38"/>
    <mergeCell ref="B40:B45"/>
    <mergeCell ref="C40:C45"/>
    <mergeCell ref="B47:B54"/>
    <mergeCell ref="C47:C54"/>
    <mergeCell ref="B56:B59"/>
    <mergeCell ref="C56:C59"/>
    <mergeCell ref="C64:D64"/>
    <mergeCell ref="C65:D65"/>
  </mergeCells>
  <printOptions headings="0" gridLines="0"/>
  <pageMargins left="0.59055118110236249" right="0.39370078740157477" top="0.51181102362204722" bottom="0.51181102362204722" header="0.51181102362204722" footer="0.51181102362204722"/>
  <pageSetup paperSize="9" scale="56" fitToWidth="1" fitToHeight="100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00" workbookViewId="0">
      <selection activeCell="H25" activeCellId="0" sqref="H25"/>
    </sheetView>
  </sheetViews>
  <sheetFormatPr defaultRowHeight="12.75"/>
  <cols>
    <col customWidth="1" min="1" max="1" style="130" width="21.42578125"/>
    <col customWidth="1" min="2" max="2" style="130" width="32.28515625"/>
    <col customWidth="1" min="3" max="5" style="130" width="18.140625"/>
    <col min="6" max="16384" style="130" width="9.140625"/>
  </cols>
  <sheetData>
    <row r="1" ht="22.5" customHeight="1">
      <c r="A1" s="131"/>
      <c r="B1" s="9"/>
      <c r="C1" s="9"/>
      <c r="D1" s="9"/>
      <c r="E1" s="132" t="s">
        <v>62</v>
      </c>
    </row>
    <row r="2" ht="38.25" customHeight="1">
      <c r="A2" s="131"/>
      <c r="B2" s="133" t="s">
        <v>63</v>
      </c>
      <c r="C2" s="133"/>
      <c r="D2" s="133"/>
      <c r="E2" s="133"/>
    </row>
    <row r="3" ht="39" customHeight="1">
      <c r="A3" s="8"/>
      <c r="B3" s="133"/>
      <c r="C3" s="133"/>
      <c r="D3" s="133"/>
      <c r="E3" s="133"/>
    </row>
    <row r="4" ht="13.5" customHeight="1">
      <c r="A4" s="131"/>
      <c r="B4" s="8"/>
      <c r="C4" s="9"/>
      <c r="D4" s="9"/>
      <c r="E4" s="8"/>
    </row>
    <row r="5" ht="22.5" customHeight="1">
      <c r="A5" s="134" t="s">
        <v>64</v>
      </c>
      <c r="B5" s="134"/>
      <c r="C5" s="134"/>
      <c r="D5" s="134"/>
      <c r="E5" s="134"/>
    </row>
    <row r="6" ht="45" customHeight="1">
      <c r="A6" s="135" t="s">
        <v>65</v>
      </c>
      <c r="B6" s="135" t="s">
        <v>66</v>
      </c>
      <c r="C6" s="135" t="s">
        <v>67</v>
      </c>
      <c r="D6" s="135" t="s">
        <v>67</v>
      </c>
      <c r="E6" s="135" t="s">
        <v>67</v>
      </c>
    </row>
    <row r="7" ht="18" customHeight="1">
      <c r="A7" s="135"/>
      <c r="B7" s="135"/>
      <c r="C7" s="135" t="s">
        <v>68</v>
      </c>
      <c r="D7" s="135" t="s">
        <v>8</v>
      </c>
      <c r="E7" s="135" t="s">
        <v>9</v>
      </c>
    </row>
    <row r="8" ht="15.75" customHeight="1">
      <c r="A8" s="136" t="s">
        <v>11</v>
      </c>
      <c r="B8" s="137" t="s">
        <v>69</v>
      </c>
      <c r="C8" s="138">
        <f>C10+C12</f>
        <v>2.04</v>
      </c>
      <c r="D8" s="138">
        <f t="shared" ref="D8:E13" si="0">D10+D12</f>
        <v>2.6200000000000001</v>
      </c>
      <c r="E8" s="138">
        <f t="shared" si="0"/>
        <v>2.1400000000000001</v>
      </c>
      <c r="F8" s="139"/>
    </row>
    <row r="9" ht="15.75" customHeight="1">
      <c r="A9" s="136"/>
      <c r="B9" s="137" t="s">
        <v>70</v>
      </c>
      <c r="C9" s="140"/>
      <c r="D9" s="141"/>
      <c r="E9" s="142"/>
    </row>
    <row r="10" ht="17.25" customHeight="1">
      <c r="A10" s="136"/>
      <c r="B10" s="143" t="s">
        <v>71</v>
      </c>
      <c r="C10" s="144">
        <f>0+0.28+1.4</f>
        <v>1.6799999999999999</v>
      </c>
      <c r="D10" s="144">
        <f>0+0.37+1.85</f>
        <v>2.2200000000000002</v>
      </c>
      <c r="E10" s="144">
        <f>0+0.4+1.35</f>
        <v>1.75</v>
      </c>
      <c r="F10" s="139"/>
    </row>
    <row r="11" ht="15.75" customHeight="1">
      <c r="A11" s="136"/>
      <c r="B11" s="145" t="s">
        <v>72</v>
      </c>
      <c r="C11" s="146"/>
      <c r="D11" s="146"/>
      <c r="E11" s="146"/>
      <c r="F11" s="147"/>
    </row>
    <row r="12" ht="18" customHeight="1">
      <c r="A12" s="136"/>
      <c r="B12" s="143" t="s">
        <v>73</v>
      </c>
      <c r="C12" s="144">
        <v>0.35999999999999999</v>
      </c>
      <c r="D12" s="144">
        <v>0.40000000000000002</v>
      </c>
      <c r="E12" s="144">
        <v>0.39000000000000001</v>
      </c>
      <c r="F12" s="139"/>
    </row>
    <row r="13" ht="15">
      <c r="A13" s="136"/>
      <c r="B13" s="145" t="s">
        <v>74</v>
      </c>
      <c r="C13" s="148">
        <f>C15+C17</f>
        <v>0.84999999999999998</v>
      </c>
      <c r="D13" s="148">
        <f>D15+D17</f>
        <v>1.0800000000000001</v>
      </c>
      <c r="E13" s="148">
        <f t="shared" si="0"/>
        <v>1.0800000000000001</v>
      </c>
      <c r="F13" s="139"/>
    </row>
    <row r="14" ht="15">
      <c r="A14" s="136"/>
      <c r="B14" s="145" t="s">
        <v>70</v>
      </c>
      <c r="C14" s="149"/>
      <c r="D14" s="149"/>
      <c r="E14" s="149"/>
      <c r="F14" s="147"/>
    </row>
    <row r="15" ht="15">
      <c r="A15" s="136"/>
      <c r="B15" s="143" t="s">
        <v>75</v>
      </c>
      <c r="C15" s="144">
        <v>0.16</v>
      </c>
      <c r="D15" s="144">
        <v>0.20000000000000001</v>
      </c>
      <c r="E15" s="144">
        <v>0.20999999999999999</v>
      </c>
      <c r="F15" s="139"/>
    </row>
    <row r="16" ht="15">
      <c r="A16" s="136"/>
      <c r="B16" s="145" t="s">
        <v>72</v>
      </c>
      <c r="C16" s="150"/>
      <c r="D16" s="150"/>
      <c r="E16" s="150"/>
      <c r="F16" s="147"/>
    </row>
    <row r="17" ht="18" customHeight="1">
      <c r="A17" s="136"/>
      <c r="B17" s="143" t="s">
        <v>76</v>
      </c>
      <c r="C17" s="151">
        <f>0.5+0.12+0.07</f>
        <v>0.68999999999999995</v>
      </c>
      <c r="D17" s="151">
        <f>0.6+0.18+0.1</f>
        <v>0.88</v>
      </c>
      <c r="E17" s="151">
        <f>0.58+0.15+0.14</f>
        <v>0.87</v>
      </c>
      <c r="F17" s="139"/>
    </row>
    <row r="18" ht="15">
      <c r="A18" s="152" t="s">
        <v>77</v>
      </c>
      <c r="B18" s="152"/>
      <c r="C18" s="153">
        <f>C8+C13</f>
        <v>2.8900000000000001</v>
      </c>
      <c r="D18" s="153">
        <f>D8+D13</f>
        <v>3.7000000000000002</v>
      </c>
      <c r="E18" s="153">
        <f>E8+E13</f>
        <v>3.2200000000000002</v>
      </c>
      <c r="F18" s="154"/>
    </row>
    <row r="19" ht="24.75" customHeight="1">
      <c r="A19" s="155" t="s">
        <v>27</v>
      </c>
      <c r="B19" s="155"/>
      <c r="C19" s="155"/>
      <c r="D19" s="155"/>
      <c r="E19" s="155"/>
    </row>
    <row r="20" ht="44.25" customHeight="1">
      <c r="A20" s="156" t="s">
        <v>65</v>
      </c>
      <c r="B20" s="157" t="s">
        <v>66</v>
      </c>
      <c r="C20" s="158" t="s">
        <v>67</v>
      </c>
      <c r="D20" s="158" t="s">
        <v>67</v>
      </c>
      <c r="E20" s="158" t="s">
        <v>67</v>
      </c>
    </row>
    <row r="21" ht="17.25">
      <c r="A21" s="159"/>
      <c r="B21" s="160"/>
      <c r="C21" s="161" t="s">
        <v>68</v>
      </c>
      <c r="D21" s="161" t="s">
        <v>8</v>
      </c>
      <c r="E21" s="161" t="s">
        <v>9</v>
      </c>
    </row>
    <row r="22" ht="86.25" customHeight="1">
      <c r="A22" s="162" t="s">
        <v>78</v>
      </c>
      <c r="B22" s="163" t="s">
        <v>79</v>
      </c>
      <c r="C22" s="164">
        <v>6.4699999999999998</v>
      </c>
      <c r="D22" s="164">
        <v>9.4000000000000004</v>
      </c>
      <c r="E22" s="164">
        <v>7.6100000000000003</v>
      </c>
    </row>
    <row r="23" ht="43.5" customHeight="1">
      <c r="A23" s="165" t="s">
        <v>41</v>
      </c>
      <c r="B23" s="166" t="s">
        <v>80</v>
      </c>
      <c r="C23" s="167">
        <v>0.97999999999999998</v>
      </c>
      <c r="D23" s="167">
        <v>2.4300000000000002</v>
      </c>
      <c r="E23" s="168">
        <v>1.51</v>
      </c>
    </row>
    <row r="24" ht="42.75" customHeight="1">
      <c r="A24" s="169" t="s">
        <v>81</v>
      </c>
      <c r="B24" s="163" t="s">
        <v>82</v>
      </c>
      <c r="C24" s="170">
        <v>7.6799999999999997</v>
      </c>
      <c r="D24" s="170">
        <v>9.3599999999999994</v>
      </c>
      <c r="E24" s="170">
        <v>9.1799999999999997</v>
      </c>
    </row>
    <row r="25" ht="43.5" customHeight="1">
      <c r="A25" s="162" t="s">
        <v>52</v>
      </c>
      <c r="B25" s="171" t="s">
        <v>83</v>
      </c>
      <c r="C25" s="172">
        <v>19.5</v>
      </c>
      <c r="D25" s="172">
        <v>18.5</v>
      </c>
      <c r="E25" s="172">
        <v>20</v>
      </c>
    </row>
    <row r="26" ht="15">
      <c r="A26" s="173" t="s">
        <v>77</v>
      </c>
      <c r="B26" s="174"/>
      <c r="C26" s="175">
        <f>C22+C23+C24+C25</f>
        <v>34.629999999999995</v>
      </c>
      <c r="D26" s="175">
        <f>D22+D23+D24+D25</f>
        <v>39.689999999999998</v>
      </c>
      <c r="E26" s="175">
        <f>E22+E23+E24+E25</f>
        <v>38.299999999999997</v>
      </c>
      <c r="F26" s="154"/>
      <c r="G26" s="139"/>
      <c r="H26" s="139"/>
      <c r="I26" s="139"/>
    </row>
    <row r="27" ht="16.5" customHeight="1">
      <c r="A27" s="176" t="s">
        <v>84</v>
      </c>
      <c r="B27" s="177"/>
      <c r="C27" s="178">
        <f>C18+C26</f>
        <v>37.519999999999996</v>
      </c>
      <c r="D27" s="178">
        <f>D18+D26</f>
        <v>43.390000000000001</v>
      </c>
      <c r="E27" s="178">
        <f>E18+E26</f>
        <v>41.519999999999996</v>
      </c>
      <c r="F27" s="154"/>
      <c r="G27" s="139"/>
      <c r="H27" s="139"/>
      <c r="I27" s="139"/>
    </row>
    <row r="28">
      <c r="F28" s="154"/>
      <c r="G28" s="154"/>
      <c r="H28" s="154"/>
      <c r="I28" s="154"/>
    </row>
    <row r="29" ht="18.75" customHeight="1">
      <c r="A29" s="179" t="s">
        <v>59</v>
      </c>
      <c r="B29" s="179"/>
      <c r="C29" s="179"/>
      <c r="D29" s="179"/>
      <c r="E29" s="180"/>
    </row>
    <row r="30" ht="17.25">
      <c r="A30" s="179" t="s">
        <v>60</v>
      </c>
      <c r="B30" s="179"/>
      <c r="C30" s="179"/>
      <c r="D30" s="179"/>
      <c r="E30" s="180" t="s">
        <v>85</v>
      </c>
    </row>
    <row r="32" ht="12.75">
      <c r="D32" s="181"/>
    </row>
  </sheetData>
  <mergeCells count="13">
    <mergeCell ref="B2:D3"/>
    <mergeCell ref="A5:E5"/>
    <mergeCell ref="A6:A7"/>
    <mergeCell ref="B6:B7"/>
    <mergeCell ref="A8:A17"/>
    <mergeCell ref="A18:B18"/>
    <mergeCell ref="A19:E19"/>
    <mergeCell ref="A20:A21"/>
    <mergeCell ref="B20:B21"/>
    <mergeCell ref="A26:B26"/>
    <mergeCell ref="A27:B27"/>
    <mergeCell ref="A29:B29"/>
    <mergeCell ref="A30:B30"/>
  </mergeCells>
  <printOptions headings="0" gridLines="0"/>
  <pageMargins left="0.69999999999999996" right="0.69999999999999996" top="0.75" bottom="0.75" header="0.29999999999999999" footer="0.29999999999999999"/>
  <pageSetup paperSize="9" scale="63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rdudoa</dc:creator>
  <cp:revision>18</cp:revision>
  <dcterms:created xsi:type="dcterms:W3CDTF">2008-11-25T06:59:08Z</dcterms:created>
  <dcterms:modified xsi:type="dcterms:W3CDTF">2026-02-19T07:31:13Z</dcterms:modified>
</cp:coreProperties>
</file>